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9720" windowHeight="6450" activeTab="0"/>
  </bookViews>
  <sheets>
    <sheet name="TCR Score Sheet" sheetId="1" r:id="rId1"/>
  </sheets>
  <definedNames>
    <definedName name="_xlnm.Print_Area" localSheetId="0">'TCR Score Sheet'!$A$3:$G$199</definedName>
    <definedName name="Z_16BE880A_0DDF_4168_B1CC_3684718B8D7C_.wvu.PrintArea" localSheetId="0" hidden="1">'TCR Score Sheet'!$A$3:$G$199</definedName>
  </definedNames>
  <calcPr fullCalcOnLoad="1"/>
</workbook>
</file>

<file path=xl/comments1.xml><?xml version="1.0" encoding="utf-8"?>
<comments xmlns="http://schemas.openxmlformats.org/spreadsheetml/2006/main">
  <authors>
    <author>Rob R. Hirschfeld</author>
  </authors>
  <commentList>
    <comment ref="C3" authorId="0">
      <text>
        <r>
          <rPr>
            <sz val="8"/>
            <rFont val="Tahoma"/>
            <family val="0"/>
          </rPr>
          <t xml:space="preserve">All users:
This sheet is protected and all  uneditable cells in this form are locked. Use the &lt;Tab&gt; key to navigate to editable fields. All editable cells are unlocked and data entered will appear in a </t>
        </r>
        <r>
          <rPr>
            <sz val="8"/>
            <color indexed="12"/>
            <rFont val="Tahoma"/>
            <family val="2"/>
          </rPr>
          <t>blue</t>
        </r>
        <r>
          <rPr>
            <sz val="8"/>
            <rFont val="Tahoma"/>
            <family val="0"/>
          </rPr>
          <t xml:space="preserve"> font.  To unlock the sheet choose Tools/ Protection/ Unprotect Sheet and press return …there is no password. (To hide this comment from view choose View/ Comments) RRH</t>
        </r>
      </text>
    </comment>
  </commentList>
</comments>
</file>

<file path=xl/sharedStrings.xml><?xml version="1.0" encoding="utf-8"?>
<sst xmlns="http://schemas.openxmlformats.org/spreadsheetml/2006/main" count="251" uniqueCount="163">
  <si>
    <t>FLAGGERS</t>
  </si>
  <si>
    <t>1. Visible to traffic.</t>
  </si>
  <si>
    <t>2. Proper distance in advance of work.</t>
  </si>
  <si>
    <t>2. Satisfactory condition.</t>
  </si>
  <si>
    <t>IV.</t>
  </si>
  <si>
    <t>III.</t>
  </si>
  <si>
    <t>II.</t>
  </si>
  <si>
    <t>I.</t>
  </si>
  <si>
    <t>V.</t>
  </si>
  <si>
    <t>Temporary signs</t>
  </si>
  <si>
    <t>TRAFFIC CONTROL DEVICES</t>
  </si>
  <si>
    <t>VI.</t>
  </si>
  <si>
    <t>Concrete barrier (temporary):</t>
  </si>
  <si>
    <t>1. Correct size, number of lights etc.</t>
  </si>
  <si>
    <t>3. Correct placement.</t>
  </si>
  <si>
    <t>4. All lights working.</t>
  </si>
  <si>
    <t>6. Auto dimmer for night use operational.</t>
  </si>
  <si>
    <t>1. Correct dimensions.</t>
  </si>
  <si>
    <t>4. Correct spacing between devices.</t>
  </si>
  <si>
    <t>VII.</t>
  </si>
  <si>
    <t xml:space="preserve">Impact attenuators: </t>
  </si>
  <si>
    <t xml:space="preserve">   2. Lids in place, dry sand, good condition.</t>
  </si>
  <si>
    <t>MISCELLANEOUS ITEMS</t>
  </si>
  <si>
    <t>VIII.</t>
  </si>
  <si>
    <t>TRAFFIC CONTROL MANAGEMENT</t>
  </si>
  <si>
    <t>SUMMARY</t>
  </si>
  <si>
    <t>Date:</t>
  </si>
  <si>
    <t>Time:</t>
  </si>
  <si>
    <t>Reviewer:</t>
  </si>
  <si>
    <t>Traffic Control  Contractor:</t>
  </si>
  <si>
    <t>Location:</t>
  </si>
  <si>
    <t>Subaccount:</t>
  </si>
  <si>
    <t>Project:</t>
  </si>
  <si>
    <t>Project Engineer:</t>
  </si>
  <si>
    <t>Resident Engineer:</t>
  </si>
  <si>
    <t>A.</t>
  </si>
  <si>
    <t>B.</t>
  </si>
  <si>
    <t>C.</t>
  </si>
  <si>
    <t>D.</t>
  </si>
  <si>
    <t>E.</t>
  </si>
  <si>
    <t>F.</t>
  </si>
  <si>
    <t>G.</t>
  </si>
  <si>
    <t>H.</t>
  </si>
  <si>
    <t>2. Correct mounting height.</t>
  </si>
  <si>
    <t>Score</t>
  </si>
  <si>
    <t>Work Zone speed limit</t>
  </si>
  <si>
    <t>IX.</t>
  </si>
  <si>
    <t>X.</t>
  </si>
  <si>
    <t>Section Score (Sum X Wt)</t>
  </si>
  <si>
    <t>WORKSITE TRAFFIC CONTROL SUPERVISOR ( TCS) (Weight =1)</t>
  </si>
  <si>
    <t>TRAFFIC CONTROL DEVICES (Weight =3)</t>
  </si>
  <si>
    <t>PAVEMENT MARKINGS (Weight =2)</t>
  </si>
  <si>
    <t xml:space="preserve">   1. Construction materials/equipment out of clear zone or protected</t>
  </si>
  <si>
    <t xml:space="preserve">   1. Installed per specifications (proper array and pad).</t>
  </si>
  <si>
    <t xml:space="preserve">   1. Timing adequate</t>
  </si>
  <si>
    <t>MISCELLANEOUS ITEMS (Weight = 3)</t>
  </si>
  <si>
    <t>Percentage</t>
  </si>
  <si>
    <t>Total Possible</t>
  </si>
  <si>
    <t>Yes/No/NA</t>
  </si>
  <si>
    <t>2. Speed reduction appropriate for operation (not too slow/not too fast)</t>
  </si>
  <si>
    <t>Prime Contractor:</t>
  </si>
  <si>
    <t>Traffic Control Supervisor:</t>
  </si>
  <si>
    <t>TRAFFIC IMPACTS (Weight = 2)</t>
  </si>
  <si>
    <t>WORK ZONE AREA AND INSPECTOR SAFETY (Weight = 2)</t>
  </si>
  <si>
    <t>TRAFFIC IMPACTS</t>
  </si>
  <si>
    <t>WORK ZONE AREA AND INSPECTOR SAFETY</t>
  </si>
  <si>
    <t>5. Warning lights working.</t>
  </si>
  <si>
    <t>Project Score</t>
  </si>
  <si>
    <t>2. Proper reflector spacing. (S-630-2 Note 9, max 50 feet)</t>
  </si>
  <si>
    <t xml:space="preserve">   1. No passing zones in full compliance. (627.03)</t>
  </si>
  <si>
    <t>Satisfactory condition (not overly faded, damaged or obscured)</t>
  </si>
  <si>
    <t>(See next page for comments)</t>
  </si>
  <si>
    <t>TRAFFIC CONTROL MANAGEMENT (Weight = 1)</t>
  </si>
  <si>
    <t>Conforms to MUTCD/S-Standards/TC plans (size, layout, color).</t>
  </si>
  <si>
    <t>Correct signing for situation</t>
  </si>
  <si>
    <t>J.</t>
  </si>
  <si>
    <t>5. Correct operating mode.</t>
  </si>
  <si>
    <t>2. Clean, adequately maintained, and functional (upright, etc.)</t>
  </si>
  <si>
    <t xml:space="preserve">   2. Hazards in clear zone (other than barrier) delineated or protected </t>
  </si>
  <si>
    <t>Pilot car operation correct. (630.13)</t>
  </si>
  <si>
    <t>Compliance with Project Special Provisions (working hours, etc.).</t>
  </si>
  <si>
    <t xml:space="preserve">   2. Vertical clearance adequate/Proper location of heads</t>
  </si>
  <si>
    <t xml:space="preserve">Adequate driver guidance (Drivers understand where to go) </t>
  </si>
  <si>
    <t>PAVEMENT MARKINGS</t>
  </si>
  <si>
    <t xml:space="preserve">G.
</t>
  </si>
  <si>
    <t>METHOD OF HANDLING TRAFFIC (MHT) (Weight =2)</t>
  </si>
  <si>
    <t>MHT sufficiently detailed per 630.09.</t>
  </si>
  <si>
    <t xml:space="preserve">F.
</t>
  </si>
  <si>
    <t xml:space="preserve">B.
</t>
  </si>
  <si>
    <t xml:space="preserve">A.
</t>
  </si>
  <si>
    <t xml:space="preserve">C.
</t>
  </si>
  <si>
    <t xml:space="preserve">   3. Other attenuator types installed properly and maintained</t>
  </si>
  <si>
    <t>Traffic delays being mitigated (Alt Rte, delays advertised etc.)</t>
  </si>
  <si>
    <t>Satisfactory condition (clean, readable, no wear/tear/wrinkling/bowing).</t>
  </si>
  <si>
    <t>Placement (spacing/mounting height/angle/offset/sight distance) conforms to approved  MHT/MUTCD/S-Stds.</t>
  </si>
  <si>
    <t>CONSTRUCTION/MAINTENANCE SIGNING (Weight = 3)</t>
  </si>
  <si>
    <t>CONSTRUCTION/MAINTENANCE SIGNING</t>
  </si>
  <si>
    <t>TCS's Traffic control daily diaries on file (630.10(5))</t>
  </si>
  <si>
    <t>Diaries reviewed by CDOT (CM 630.3.2)</t>
  </si>
  <si>
    <t>Night inspections conducted weekly, documented (630.10(6))</t>
  </si>
  <si>
    <t>Use Yes, No, NA (Not applicable), or NC (Not Checked)</t>
  </si>
  <si>
    <t>Public Info. Spec implemented as required, including up-to-date phone message, daily phone call log, fliers, etc. (Project Special Provision 626)</t>
  </si>
  <si>
    <t>MHT on file in project records, for each work zone operation (630.09)</t>
  </si>
  <si>
    <t>All CDOT Personnel and superintendents have received WZTC training (SSP 630)</t>
  </si>
  <si>
    <t>MHT in compliance with TCP (630.09)</t>
  </si>
  <si>
    <t>CMO prepared for major change of TCP (630.09)</t>
  </si>
  <si>
    <t>MHT approved and initialed by proper CDOT person (630.09)</t>
  </si>
  <si>
    <t>Current  ATSSA or CCA Certification on file in project records (630.10)</t>
  </si>
  <si>
    <t>TCS has current flagger card (630.10)</t>
  </si>
  <si>
    <t>TCS available on project (630.10, last paragraph)</t>
  </si>
  <si>
    <t>Current flagger card (630.13(a))</t>
  </si>
  <si>
    <t>3. Station illuminated at night (630.13)</t>
  </si>
  <si>
    <t>3. Correct sheeting (Type III or fluorescent).</t>
  </si>
  <si>
    <t>FLAGGERS (Weight = 1) (see MUTCD Chapter 6E)</t>
  </si>
  <si>
    <t>2. Stored out of clear zone (630.12, SSP 630)</t>
  </si>
  <si>
    <t>1. 1' minimum above pavement elevation (S-630-1, Sht 11, note 12)</t>
  </si>
  <si>
    <t>Arrow panel (MUTCD 6F.56, 630.03)</t>
  </si>
  <si>
    <t>3. Proper reflector color (S-612-1)</t>
  </si>
  <si>
    <t>Pavement marking plan on file.  (627.03)</t>
  </si>
  <si>
    <t>Flashing beacons installed/working properly (S-614-14)</t>
  </si>
  <si>
    <t>Discrepancies...noted in diary &amp; corrected (630.10(5)(viii))</t>
  </si>
  <si>
    <t>1. Detailed diagram (630.09(1))</t>
  </si>
  <si>
    <t>2. Tabulation of devices for each phase (630.09(2))</t>
  </si>
  <si>
    <t>3. MUTCD,  Plans, Specs &amp; other sources referenced (630.09(3))</t>
  </si>
  <si>
    <t>Vert. and horiz. clearances (630.09(7)&amp;(8), CM 630.2.4, #7a &amp; 7b, CB 2006-1)</t>
  </si>
  <si>
    <t>TCS appropriately dressed (fluorescent orange-red or yellow-green hardhat, vest, reflectorization at night) (630.13)</t>
  </si>
  <si>
    <t>Appropriately dressed (fluorescent orange-red or yellow-green hardhat, vest, reflectorization at night). (630.13)</t>
  </si>
  <si>
    <t>Proper flagging methods used (630.13, MUTCD 6E.04)</t>
  </si>
  <si>
    <t>Flagger location (630.13, MUTCD 6E.05):</t>
  </si>
  <si>
    <t>"STOP/SLOW" Paddle (630.13, MUTCD 6E.03):</t>
  </si>
  <si>
    <t>Conflicting signs properly treated (masked, turned, removed) (630.11, 630.12)</t>
  </si>
  <si>
    <t>VMS message/placement (MUTCD 6F.55, MUTCD 1A.14)</t>
  </si>
  <si>
    <t>4. End treatment installed, or “Clear zone” established. (S-630-2, Note 9)</t>
  </si>
  <si>
    <t>5. Correct Taper (RDG 9.2.1.1.1, 4:1 to 8:1, S-630-1, Sht 11, Note 16)</t>
  </si>
  <si>
    <t>Conflicting markings properly removed.  (627.03(d), 202.05, MUTCD 6F.71)</t>
  </si>
  <si>
    <t>Pavement markings placed correctly (full compliance, width, length, location, waviness) (627.03)
(per plans, specs, and MUTCD)</t>
  </si>
  <si>
    <t>1. Form 568 on file (CM, Appendix B)</t>
  </si>
  <si>
    <t>3. "Fines Doubled" and return to speed limit properly placed (S-630-1, Sht 10)</t>
  </si>
  <si>
    <t>Safe entrance/exit to work zone for equipment and workers (630.09(4))</t>
  </si>
  <si>
    <t>Work zone buffer adequate (MUTCD 6C.06)</t>
  </si>
  <si>
    <t>METHOD OF HANDLING TRAFFIC (MHT)</t>
  </si>
  <si>
    <t>WORKSITE TRAFFIC CONTROL SUPERVISOR (TCS)</t>
  </si>
  <si>
    <t>MHT reviewed and initialed by Prime contractor (CM 630.2.4 #1)</t>
  </si>
  <si>
    <t>4. Estab. access mtce. plan, turn around locs., equip. storage, etc. (630.09(4))</t>
  </si>
  <si>
    <t>5. Pedestrian (ADA), bicycle &amp; non vehicular access addressed (630.09(5))</t>
  </si>
  <si>
    <t>6. Plan for emergency vehicle access (630.09(6))</t>
  </si>
  <si>
    <t>Channelizing devices (barricades, cones, drums, etc.) (630.05, 630.06, 
MUTCD 6F.58 to 6F.63):</t>
  </si>
  <si>
    <t>“Clear Zone” free of obstructions. (per plans or RDG 9.1.1)</t>
  </si>
  <si>
    <t xml:space="preserve">   3. Pavement edge drop-offs minimized, marked if present (MUTCD 6F.42)</t>
  </si>
  <si>
    <t>Accidents documented (630.10(5)(viii))</t>
  </si>
  <si>
    <t>TCS has current TCP, MHT, M&amp;S-Standards and revisions (630.10(8))</t>
  </si>
  <si>
    <t>Satisfactory breakaway posts or NCHRP 350 compliant (630.02, 614.02, 630.08, SSP 630, CB 2005-10)</t>
  </si>
  <si>
    <t>[NOTE: References are to CDOT's 2005 Standard Specifications, standard special provisions (SSP), Construction Bulletins (CB), M&amp;S standards (M- or S-xxx-x), Construction Manual (CM), Manual on Uniform Traffic Control Devices (MUTCD), or 2002 Roadside Design Guide (RDG)]</t>
  </si>
  <si>
    <t>MUTCD (Current) in CDOT field office (CM 630.3.1 #1)</t>
  </si>
  <si>
    <t>Resident Engineer Traffic Control Review done (CM 630.3.1 #7, CM 630.2.2 #1)</t>
  </si>
  <si>
    <t>TCS has current MUTCD (630.10(8))</t>
  </si>
  <si>
    <t>Appropriate fluorescent &amp; reflective sheeting on all signs. (630.02, SSP 614/630)</t>
  </si>
  <si>
    <t>1. Correctly pinned. (630.07, M-606-14, RDG 9.2.1.1)</t>
  </si>
  <si>
    <t>Traffic Signal operations/installation (630.04, 614)</t>
  </si>
  <si>
    <t>COMMENTS:</t>
  </si>
  <si>
    <r>
      <t>1. Correct size and shape.</t>
    </r>
    <r>
      <rPr>
        <sz val="10"/>
        <color indexed="10"/>
        <rFont val="Arial"/>
        <family val="2"/>
      </rPr>
      <t xml:space="preserve">   </t>
    </r>
  </si>
  <si>
    <t>3. Correct taper length</t>
  </si>
  <si>
    <t>Colorado Department of Transportation (CDOT) Traffic Control Review (TCR)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</si>
</sst>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</numFmts>
  <fonts count="8">
    <font>
      <sz val="10"/>
      <name val="Arial"/>
      <family val="0"/>
    </font>
    <font>
      <b/>
      <sz val="10"/>
      <name val="Arial"/>
      <family val="2"/>
    </font>
    <font>
      <sz val="10"/>
      <color indexed="12"/>
      <name val="Arial"/>
      <family val="2"/>
    </font>
    <font>
      <sz val="8"/>
      <name val="Tahoma"/>
      <family val="0"/>
    </font>
    <font>
      <sz val="8"/>
      <color indexed="12"/>
      <name val="Tahoma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ck"/>
      <right style="thick"/>
      <top style="thick"/>
      <bottom style="thick"/>
    </border>
    <border>
      <left style="thin"/>
      <right style="thin"/>
      <top style="medium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ck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/>
    </xf>
    <xf numFmtId="0" fontId="2" fillId="0" borderId="2" xfId="0" applyFont="1" applyBorder="1" applyAlignment="1" applyProtection="1">
      <alignment/>
      <protection locked="0"/>
    </xf>
    <xf numFmtId="0" fontId="2" fillId="0" borderId="3" xfId="0" applyFont="1" applyBorder="1" applyAlignment="1" applyProtection="1">
      <alignment/>
      <protection locked="0"/>
    </xf>
    <xf numFmtId="0" fontId="2" fillId="0" borderId="2" xfId="0" applyFont="1" applyBorder="1" applyAlignment="1" applyProtection="1">
      <alignment horizontal="left"/>
      <protection locked="0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left"/>
    </xf>
    <xf numFmtId="49" fontId="0" fillId="0" borderId="0" xfId="0" applyNumberFormat="1" applyBorder="1" applyAlignment="1">
      <alignment horizontal="right"/>
    </xf>
    <xf numFmtId="0" fontId="0" fillId="0" borderId="1" xfId="0" applyFont="1" applyBorder="1" applyAlignment="1">
      <alignment horizontal="center"/>
    </xf>
    <xf numFmtId="0" fontId="1" fillId="0" borderId="0" xfId="0" applyFont="1" applyAlignment="1" applyProtection="1">
      <alignment horizontal="right"/>
      <protection/>
    </xf>
    <xf numFmtId="0" fontId="2" fillId="0" borderId="0" xfId="0" applyFont="1" applyBorder="1" applyAlignment="1" applyProtection="1">
      <alignment/>
      <protection/>
    </xf>
    <xf numFmtId="49" fontId="1" fillId="0" borderId="0" xfId="0" applyNumberFormat="1" applyFont="1" applyAlignment="1" applyProtection="1">
      <alignment horizontal="right"/>
      <protection/>
    </xf>
    <xf numFmtId="0" fontId="2" fillId="0" borderId="0" xfId="0" applyFont="1" applyBorder="1" applyAlignment="1" applyProtection="1">
      <alignment horizontal="left"/>
      <protection/>
    </xf>
    <xf numFmtId="0" fontId="2" fillId="2" borderId="1" xfId="0" applyFont="1" applyFill="1" applyBorder="1" applyAlignment="1" applyProtection="1">
      <alignment horizontal="center"/>
      <protection/>
    </xf>
    <xf numFmtId="0" fontId="0" fillId="0" borderId="0" xfId="0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49" fontId="5" fillId="0" borderId="0" xfId="0" applyNumberFormat="1" applyFont="1" applyAlignment="1">
      <alignment horizontal="right"/>
    </xf>
    <xf numFmtId="0" fontId="2" fillId="0" borderId="0" xfId="0" applyFont="1" applyBorder="1" applyAlignment="1" applyProtection="1">
      <alignment horizontal="center"/>
      <protection locked="0"/>
    </xf>
    <xf numFmtId="1" fontId="5" fillId="0" borderId="0" xfId="0" applyNumberFormat="1" applyFont="1" applyBorder="1" applyAlignment="1" applyProtection="1">
      <alignment horizontal="center"/>
      <protection locked="0"/>
    </xf>
    <xf numFmtId="164" fontId="5" fillId="0" borderId="0" xfId="0" applyNumberFormat="1" applyFont="1" applyBorder="1" applyAlignment="1" applyProtection="1">
      <alignment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1" fontId="0" fillId="0" borderId="0" xfId="0" applyNumberFormat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6" fillId="0" borderId="0" xfId="0" applyNumberFormat="1" applyFont="1" applyBorder="1" applyAlignment="1" applyProtection="1">
      <alignment horizontal="center"/>
      <protection locked="0"/>
    </xf>
    <xf numFmtId="1" fontId="0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 applyProtection="1">
      <alignment horizontal="center"/>
      <protection/>
    </xf>
    <xf numFmtId="0" fontId="0" fillId="2" borderId="1" xfId="0" applyFont="1" applyFill="1" applyBorder="1" applyAlignment="1" applyProtection="1">
      <alignment horizontal="center"/>
      <protection/>
    </xf>
    <xf numFmtId="0" fontId="0" fillId="2" borderId="1" xfId="0" applyFont="1" applyFill="1" applyBorder="1" applyAlignment="1">
      <alignment/>
    </xf>
    <xf numFmtId="1" fontId="0" fillId="2" borderId="1" xfId="0" applyNumberFormat="1" applyFont="1" applyFill="1" applyBorder="1" applyAlignment="1" applyProtection="1">
      <alignment horizontal="center"/>
      <protection locked="0"/>
    </xf>
    <xf numFmtId="1" fontId="1" fillId="0" borderId="1" xfId="0" applyNumberFormat="1" applyFont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164" fontId="0" fillId="0" borderId="0" xfId="0" applyNumberFormat="1" applyFont="1" applyBorder="1" applyAlignment="1" applyProtection="1">
      <alignment/>
      <protection locked="0"/>
    </xf>
    <xf numFmtId="1" fontId="0" fillId="0" borderId="0" xfId="0" applyNumberFormat="1" applyFont="1" applyBorder="1" applyAlignment="1" applyProtection="1">
      <alignment horizontal="center"/>
      <protection locked="0"/>
    </xf>
    <xf numFmtId="9" fontId="0" fillId="0" borderId="1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49" fontId="0" fillId="0" borderId="0" xfId="0" applyNumberFormat="1" applyFont="1" applyAlignment="1">
      <alignment horizontal="right"/>
    </xf>
    <xf numFmtId="49" fontId="0" fillId="0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right" wrapText="1"/>
    </xf>
    <xf numFmtId="1" fontId="0" fillId="0" borderId="4" xfId="0" applyNumberFormat="1" applyFont="1" applyBorder="1" applyAlignment="1">
      <alignment horizontal="center"/>
    </xf>
    <xf numFmtId="0" fontId="0" fillId="2" borderId="1" xfId="0" applyFill="1" applyBorder="1" applyAlignment="1">
      <alignment/>
    </xf>
    <xf numFmtId="0" fontId="5" fillId="2" borderId="1" xfId="0" applyFont="1" applyFill="1" applyBorder="1" applyAlignment="1" applyProtection="1">
      <alignment horizontal="center"/>
      <protection/>
    </xf>
    <xf numFmtId="9" fontId="0" fillId="0" borderId="5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center"/>
    </xf>
    <xf numFmtId="1" fontId="0" fillId="0" borderId="7" xfId="0" applyNumberFormat="1" applyFont="1" applyFill="1" applyBorder="1" applyAlignment="1">
      <alignment horizontal="center"/>
    </xf>
    <xf numFmtId="1" fontId="0" fillId="0" borderId="7" xfId="0" applyNumberFormat="1" applyFont="1" applyBorder="1" applyAlignment="1">
      <alignment horizontal="center"/>
    </xf>
    <xf numFmtId="0" fontId="0" fillId="0" borderId="8" xfId="0" applyBorder="1" applyAlignment="1">
      <alignment/>
    </xf>
    <xf numFmtId="0" fontId="0" fillId="2" borderId="1" xfId="0" applyFont="1" applyFill="1" applyBorder="1" applyAlignment="1">
      <alignment horizontal="center"/>
    </xf>
    <xf numFmtId="49" fontId="0" fillId="0" borderId="2" xfId="0" applyNumberFormat="1" applyBorder="1" applyAlignment="1">
      <alignment horizontal="right"/>
    </xf>
    <xf numFmtId="0" fontId="0" fillId="0" borderId="9" xfId="0" applyBorder="1" applyAlignment="1">
      <alignment horizontal="left"/>
    </xf>
    <xf numFmtId="49" fontId="0" fillId="0" borderId="2" xfId="0" applyNumberFormat="1" applyFont="1" applyBorder="1" applyAlignment="1">
      <alignment horizontal="right"/>
    </xf>
    <xf numFmtId="49" fontId="1" fillId="0" borderId="2" xfId="0" applyNumberFormat="1" applyFont="1" applyBorder="1" applyAlignment="1">
      <alignment horizontal="center"/>
    </xf>
    <xf numFmtId="49" fontId="0" fillId="0" borderId="2" xfId="0" applyNumberFormat="1" applyBorder="1" applyAlignment="1">
      <alignment horizontal="right" wrapText="1"/>
    </xf>
    <xf numFmtId="49" fontId="1" fillId="0" borderId="2" xfId="0" applyNumberFormat="1" applyFont="1" applyBorder="1" applyAlignment="1">
      <alignment horizontal="right"/>
    </xf>
    <xf numFmtId="49" fontId="5" fillId="0" borderId="2" xfId="0" applyNumberFormat="1" applyFont="1" applyBorder="1" applyAlignment="1">
      <alignment horizontal="right"/>
    </xf>
    <xf numFmtId="49" fontId="0" fillId="0" borderId="0" xfId="0" applyNumberFormat="1" applyFill="1" applyBorder="1" applyAlignment="1">
      <alignment horizontal="right"/>
    </xf>
    <xf numFmtId="49" fontId="0" fillId="0" borderId="0" xfId="0" applyNumberFormat="1" applyBorder="1" applyAlignment="1">
      <alignment horizontal="right" vertical="top"/>
    </xf>
    <xf numFmtId="0" fontId="0" fillId="0" borderId="1" xfId="0" applyFont="1" applyFill="1" applyBorder="1" applyAlignment="1" applyProtection="1">
      <alignment horizontal="center" vertical="top"/>
      <protection/>
    </xf>
    <xf numFmtId="0" fontId="0" fillId="0" borderId="1" xfId="0" applyFont="1" applyBorder="1" applyAlignment="1">
      <alignment horizontal="center" vertical="top"/>
    </xf>
    <xf numFmtId="49" fontId="2" fillId="0" borderId="10" xfId="0" applyNumberFormat="1" applyFont="1" applyBorder="1" applyAlignment="1" applyProtection="1">
      <alignment horizontal="left" vertical="top" wrapText="1"/>
      <protection locked="0"/>
    </xf>
    <xf numFmtId="49" fontId="2" fillId="0" borderId="11" xfId="0" applyNumberFormat="1" applyFont="1" applyBorder="1" applyAlignment="1" applyProtection="1">
      <alignment horizontal="left" vertical="top" wrapText="1"/>
      <protection locked="0"/>
    </xf>
    <xf numFmtId="49" fontId="2" fillId="0" borderId="12" xfId="0" applyNumberFormat="1" applyFont="1" applyBorder="1" applyAlignment="1" applyProtection="1">
      <alignment horizontal="left" vertical="top" wrapText="1"/>
      <protection locked="0"/>
    </xf>
    <xf numFmtId="0" fontId="0" fillId="0" borderId="13" xfId="0" applyBorder="1" applyAlignment="1">
      <alignment horizontal="left"/>
    </xf>
    <xf numFmtId="0" fontId="1" fillId="0" borderId="14" xfId="0" applyFont="1" applyBorder="1" applyAlignment="1">
      <alignment/>
    </xf>
    <xf numFmtId="0" fontId="0" fillId="0" borderId="14" xfId="0" applyBorder="1" applyAlignment="1">
      <alignment/>
    </xf>
    <xf numFmtId="49" fontId="0" fillId="0" borderId="14" xfId="0" applyNumberFormat="1" applyBorder="1" applyAlignment="1">
      <alignment horizontal="right"/>
    </xf>
    <xf numFmtId="0" fontId="0" fillId="0" borderId="15" xfId="0" applyBorder="1" applyAlignment="1">
      <alignment vertical="top" wrapText="1"/>
    </xf>
    <xf numFmtId="0" fontId="0" fillId="0" borderId="0" xfId="0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0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Border="1" applyAlignment="1">
      <alignment horizontal="left" wrapText="1"/>
    </xf>
    <xf numFmtId="164" fontId="2" fillId="0" borderId="2" xfId="0" applyNumberFormat="1" applyFont="1" applyBorder="1" applyAlignment="1" applyProtection="1">
      <alignment horizontal="left"/>
      <protection locked="0"/>
    </xf>
    <xf numFmtId="18" fontId="2" fillId="0" borderId="2" xfId="0" applyNumberFormat="1" applyFont="1" applyBorder="1" applyAlignment="1" applyProtection="1">
      <alignment horizontal="left"/>
      <protection locked="0"/>
    </xf>
    <xf numFmtId="0" fontId="2" fillId="0" borderId="2" xfId="0" applyFont="1" applyBorder="1" applyAlignment="1" applyProtection="1">
      <alignment horizontal="left"/>
      <protection locked="0"/>
    </xf>
    <xf numFmtId="0" fontId="1" fillId="0" borderId="0" xfId="0" applyFont="1" applyBorder="1" applyAlignment="1" quotePrefix="1">
      <alignment horizontal="left"/>
    </xf>
    <xf numFmtId="0" fontId="1" fillId="0" borderId="0" xfId="0" applyFont="1" applyBorder="1" applyAlignment="1">
      <alignment horizontal="left"/>
    </xf>
    <xf numFmtId="0" fontId="0" fillId="0" borderId="18" xfId="0" applyBorder="1" applyAlignment="1">
      <alignment/>
    </xf>
    <xf numFmtId="0" fontId="1" fillId="0" borderId="2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16" xfId="0" applyFill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0" fillId="0" borderId="2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2" xfId="0" applyBorder="1" applyAlignment="1">
      <alignment/>
    </xf>
    <xf numFmtId="0" fontId="0" fillId="0" borderId="9" xfId="0" applyBorder="1" applyAlignment="1">
      <alignment/>
    </xf>
    <xf numFmtId="0" fontId="0" fillId="0" borderId="2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2" xfId="0" applyFont="1" applyBorder="1" applyAlignment="1">
      <alignment horizontal="left"/>
    </xf>
    <xf numFmtId="0" fontId="0" fillId="0" borderId="9" xfId="0" applyFont="1" applyBorder="1" applyAlignment="1">
      <alignment horizontal="left"/>
    </xf>
    <xf numFmtId="0" fontId="0" fillId="0" borderId="0" xfId="0" applyFont="1" applyFill="1" applyBorder="1" applyAlignment="1">
      <alignment horizontal="left" wrapText="1"/>
    </xf>
    <xf numFmtId="0" fontId="0" fillId="0" borderId="0" xfId="0" applyAlignment="1">
      <alignment/>
    </xf>
    <xf numFmtId="0" fontId="0" fillId="0" borderId="16" xfId="0" applyBorder="1" applyAlignment="1">
      <alignment/>
    </xf>
    <xf numFmtId="0" fontId="1" fillId="0" borderId="0" xfId="0" applyFont="1" applyAlignment="1">
      <alignment horizontal="right"/>
    </xf>
    <xf numFmtId="0" fontId="0" fillId="0" borderId="13" xfId="0" applyBorder="1" applyAlignment="1">
      <alignment/>
    </xf>
    <xf numFmtId="0" fontId="1" fillId="0" borderId="19" xfId="0" applyFont="1" applyBorder="1" applyAlignment="1">
      <alignment wrapText="1"/>
    </xf>
    <xf numFmtId="0" fontId="2" fillId="0" borderId="3" xfId="0" applyFont="1" applyBorder="1" applyAlignment="1" applyProtection="1">
      <alignment horizontal="left"/>
      <protection locked="0"/>
    </xf>
    <xf numFmtId="0" fontId="0" fillId="0" borderId="0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/>
  <dimension ref="A1:H199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57421875" style="0" bestFit="1" customWidth="1"/>
    <col min="2" max="2" width="13.57421875" style="0" customWidth="1"/>
    <col min="3" max="3" width="22.57421875" style="0" customWidth="1"/>
    <col min="4" max="4" width="30.7109375" style="1" customWidth="1"/>
    <col min="5" max="5" width="10.28125" style="0" bestFit="1" customWidth="1"/>
    <col min="6" max="6" width="8.140625" style="0" bestFit="1" customWidth="1"/>
    <col min="7" max="7" width="12.7109375" style="0" bestFit="1" customWidth="1"/>
  </cols>
  <sheetData>
    <row r="1" ht="12.75">
      <c r="A1" s="125" t="s">
        <v>162</v>
      </c>
    </row>
    <row r="2" ht="12.75"/>
    <row r="3" spans="1:7" ht="12.75">
      <c r="A3" s="116" t="s">
        <v>32</v>
      </c>
      <c r="B3" s="116"/>
      <c r="C3" s="6"/>
      <c r="D3" s="2" t="s">
        <v>26</v>
      </c>
      <c r="E3" s="88"/>
      <c r="F3" s="88"/>
      <c r="G3" s="88"/>
    </row>
    <row r="4" spans="1:7" ht="12.75">
      <c r="A4" s="116" t="s">
        <v>31</v>
      </c>
      <c r="B4" s="116"/>
      <c r="C4" s="8"/>
      <c r="D4" s="2" t="s">
        <v>27</v>
      </c>
      <c r="E4" s="89"/>
      <c r="F4" s="90"/>
      <c r="G4" s="90"/>
    </row>
    <row r="5" spans="1:3" ht="12.75">
      <c r="A5" s="116" t="s">
        <v>30</v>
      </c>
      <c r="B5" s="116"/>
      <c r="C5" s="6"/>
    </row>
    <row r="6" ht="12.75">
      <c r="B6" s="3"/>
    </row>
    <row r="7" spans="1:7" ht="12.75">
      <c r="A7" s="116" t="s">
        <v>33</v>
      </c>
      <c r="B7" s="116"/>
      <c r="C7" s="6"/>
      <c r="D7" s="2" t="s">
        <v>60</v>
      </c>
      <c r="E7" s="90"/>
      <c r="F7" s="90"/>
      <c r="G7" s="90"/>
    </row>
    <row r="8" spans="1:7" ht="12.75">
      <c r="A8" s="116" t="s">
        <v>34</v>
      </c>
      <c r="B8" s="116"/>
      <c r="C8" s="7"/>
      <c r="D8" s="2" t="s">
        <v>29</v>
      </c>
      <c r="E8" s="90"/>
      <c r="F8" s="90"/>
      <c r="G8" s="90"/>
    </row>
    <row r="9" spans="1:7" ht="12.75">
      <c r="A9" s="116" t="s">
        <v>28</v>
      </c>
      <c r="B9" s="116"/>
      <c r="C9" s="7"/>
      <c r="D9" s="2" t="s">
        <v>61</v>
      </c>
      <c r="E9" s="119"/>
      <c r="F9" s="119"/>
      <c r="G9" s="119"/>
    </row>
    <row r="10" spans="1:7" ht="13.5" thickBot="1">
      <c r="A10" s="13"/>
      <c r="B10" s="13"/>
      <c r="C10" s="14"/>
      <c r="D10" s="15"/>
      <c r="E10" s="16"/>
      <c r="F10" s="16"/>
      <c r="G10" s="16"/>
    </row>
    <row r="11" spans="1:7" ht="14.25" thickBot="1" thickTop="1">
      <c r="A11" s="117" t="s">
        <v>100</v>
      </c>
      <c r="B11" s="117"/>
      <c r="C11" s="117"/>
      <c r="D11" s="117"/>
      <c r="E11" s="72"/>
      <c r="F11" s="72"/>
      <c r="G11" s="72"/>
    </row>
    <row r="12" spans="1:7" ht="38.25" customHeight="1" thickTop="1">
      <c r="A12" s="118" t="s">
        <v>152</v>
      </c>
      <c r="B12" s="118"/>
      <c r="C12" s="118"/>
      <c r="D12" s="118"/>
      <c r="E12" s="118"/>
      <c r="F12" s="118"/>
      <c r="G12" s="118"/>
    </row>
    <row r="13" spans="1:7" ht="12.75">
      <c r="A13" s="61" t="s">
        <v>7</v>
      </c>
      <c r="B13" s="94" t="s">
        <v>72</v>
      </c>
      <c r="C13" s="94"/>
      <c r="D13" s="95"/>
      <c r="E13" s="31" t="s">
        <v>58</v>
      </c>
      <c r="F13" s="12" t="s">
        <v>44</v>
      </c>
      <c r="G13" s="31" t="s">
        <v>57</v>
      </c>
    </row>
    <row r="14" spans="1:7" ht="12.75">
      <c r="A14" s="11" t="s">
        <v>35</v>
      </c>
      <c r="B14" s="83" t="s">
        <v>97</v>
      </c>
      <c r="C14" s="83"/>
      <c r="D14" s="83"/>
      <c r="E14" s="32"/>
      <c r="F14" s="12"/>
      <c r="G14" s="12">
        <v>1</v>
      </c>
    </row>
    <row r="15" spans="1:7" ht="12.75">
      <c r="A15" s="58" t="s">
        <v>36</v>
      </c>
      <c r="B15" s="84" t="s">
        <v>98</v>
      </c>
      <c r="C15" s="84"/>
      <c r="D15" s="85"/>
      <c r="E15" s="32"/>
      <c r="F15" s="12"/>
      <c r="G15" s="12">
        <v>1</v>
      </c>
    </row>
    <row r="16" spans="1:7" ht="12.75">
      <c r="A16" s="11" t="s">
        <v>37</v>
      </c>
      <c r="B16" s="83" t="s">
        <v>120</v>
      </c>
      <c r="C16" s="83"/>
      <c r="D16" s="83"/>
      <c r="E16" s="32"/>
      <c r="F16" s="12"/>
      <c r="G16" s="12">
        <v>1</v>
      </c>
    </row>
    <row r="17" spans="1:7" ht="12.75">
      <c r="A17" s="58" t="s">
        <v>38</v>
      </c>
      <c r="B17" s="84" t="s">
        <v>99</v>
      </c>
      <c r="C17" s="84"/>
      <c r="D17" s="85"/>
      <c r="E17" s="32"/>
      <c r="F17" s="12"/>
      <c r="G17" s="12">
        <v>1</v>
      </c>
    </row>
    <row r="18" spans="1:7" ht="12.75">
      <c r="A18" s="11" t="s">
        <v>39</v>
      </c>
      <c r="B18" s="83" t="s">
        <v>153</v>
      </c>
      <c r="C18" s="83"/>
      <c r="D18" s="83"/>
      <c r="E18" s="32"/>
      <c r="F18" s="12"/>
      <c r="G18" s="12">
        <v>1</v>
      </c>
    </row>
    <row r="19" spans="1:7" ht="12.75">
      <c r="A19" s="60" t="s">
        <v>40</v>
      </c>
      <c r="B19" s="111" t="s">
        <v>154</v>
      </c>
      <c r="C19" s="111"/>
      <c r="D19" s="112"/>
      <c r="E19" s="32"/>
      <c r="F19" s="12"/>
      <c r="G19" s="12">
        <v>1</v>
      </c>
    </row>
    <row r="20" spans="1:7" ht="24.75" customHeight="1">
      <c r="A20" s="47" t="s">
        <v>84</v>
      </c>
      <c r="B20" s="113" t="s">
        <v>101</v>
      </c>
      <c r="C20" s="114"/>
      <c r="D20" s="115"/>
      <c r="E20" s="67"/>
      <c r="F20" s="68"/>
      <c r="G20" s="68">
        <v>1</v>
      </c>
    </row>
    <row r="21" spans="1:7" ht="12.75">
      <c r="A21" s="1"/>
      <c r="D21" s="1" t="s">
        <v>48</v>
      </c>
      <c r="E21" s="33"/>
      <c r="F21" s="27">
        <f>SUM(F14:F20)*1</f>
        <v>0</v>
      </c>
      <c r="G21" s="27">
        <f>SUM(G14:G20)*1</f>
        <v>7</v>
      </c>
    </row>
    <row r="22" spans="1:7" ht="12.75">
      <c r="A22" s="1"/>
      <c r="G22" s="26"/>
    </row>
    <row r="23" spans="1:7" ht="12.75">
      <c r="A23" s="61" t="s">
        <v>6</v>
      </c>
      <c r="B23" s="94" t="s">
        <v>85</v>
      </c>
      <c r="C23" s="94"/>
      <c r="D23" s="95"/>
      <c r="E23" s="31" t="s">
        <v>58</v>
      </c>
      <c r="F23" s="12" t="s">
        <v>44</v>
      </c>
      <c r="G23" s="31" t="s">
        <v>57</v>
      </c>
    </row>
    <row r="24" spans="1:7" ht="12.75">
      <c r="A24" s="11" t="s">
        <v>35</v>
      </c>
      <c r="B24" s="83" t="s">
        <v>102</v>
      </c>
      <c r="C24" s="83"/>
      <c r="D24" s="83"/>
      <c r="E24" s="32"/>
      <c r="F24" s="12"/>
      <c r="G24" s="12">
        <v>1</v>
      </c>
    </row>
    <row r="25" spans="1:7" ht="12.75">
      <c r="A25" s="60" t="s">
        <v>36</v>
      </c>
      <c r="B25" s="111" t="s">
        <v>103</v>
      </c>
      <c r="C25" s="111"/>
      <c r="D25" s="112"/>
      <c r="E25" s="32"/>
      <c r="F25" s="12"/>
      <c r="G25" s="12">
        <v>1</v>
      </c>
    </row>
    <row r="26" spans="1:7" ht="12.75">
      <c r="A26" s="11" t="s">
        <v>37</v>
      </c>
      <c r="B26" s="83" t="s">
        <v>104</v>
      </c>
      <c r="C26" s="83"/>
      <c r="D26" s="83"/>
      <c r="E26" s="32"/>
      <c r="F26" s="12"/>
      <c r="G26" s="12">
        <v>1</v>
      </c>
    </row>
    <row r="27" spans="1:7" ht="12.75">
      <c r="A27" s="58" t="s">
        <v>38</v>
      </c>
      <c r="B27" s="84" t="s">
        <v>105</v>
      </c>
      <c r="C27" s="84"/>
      <c r="D27" s="85"/>
      <c r="E27" s="32"/>
      <c r="F27" s="12"/>
      <c r="G27" s="12">
        <v>1</v>
      </c>
    </row>
    <row r="28" spans="1:7" ht="12.75">
      <c r="A28" s="11" t="s">
        <v>39</v>
      </c>
      <c r="B28" s="83" t="s">
        <v>142</v>
      </c>
      <c r="C28" s="83"/>
      <c r="D28" s="83"/>
      <c r="E28" s="32"/>
      <c r="F28" s="12"/>
      <c r="G28" s="12">
        <v>1</v>
      </c>
    </row>
    <row r="29" spans="1:7" ht="12.75">
      <c r="A29" s="58" t="s">
        <v>40</v>
      </c>
      <c r="B29" s="84" t="s">
        <v>106</v>
      </c>
      <c r="C29" s="84"/>
      <c r="D29" s="85"/>
      <c r="E29" s="32"/>
      <c r="F29" s="12"/>
      <c r="G29" s="12">
        <v>1</v>
      </c>
    </row>
    <row r="30" spans="1:7" ht="12.75">
      <c r="A30" s="11" t="s">
        <v>41</v>
      </c>
      <c r="B30" s="83" t="s">
        <v>86</v>
      </c>
      <c r="C30" s="83"/>
      <c r="D30" s="83"/>
      <c r="E30" s="25"/>
      <c r="F30" s="25"/>
      <c r="G30" s="57"/>
    </row>
    <row r="31" spans="1:7" ht="12.75">
      <c r="A31" s="58"/>
      <c r="B31" s="84" t="s">
        <v>121</v>
      </c>
      <c r="C31" s="84"/>
      <c r="D31" s="85"/>
      <c r="E31" s="32"/>
      <c r="F31" s="12"/>
      <c r="G31" s="12">
        <v>1</v>
      </c>
    </row>
    <row r="32" spans="1:7" ht="12.75">
      <c r="A32" s="11"/>
      <c r="B32" s="83" t="s">
        <v>122</v>
      </c>
      <c r="C32" s="83"/>
      <c r="D32" s="83"/>
      <c r="E32" s="32"/>
      <c r="F32" s="12"/>
      <c r="G32" s="12">
        <v>1</v>
      </c>
    </row>
    <row r="33" spans="1:7" ht="12.75">
      <c r="A33" s="58"/>
      <c r="B33" s="84" t="s">
        <v>123</v>
      </c>
      <c r="C33" s="84"/>
      <c r="D33" s="85"/>
      <c r="E33" s="32"/>
      <c r="F33" s="12"/>
      <c r="G33" s="12">
        <v>1</v>
      </c>
    </row>
    <row r="34" spans="1:7" ht="12.75">
      <c r="A34" s="11"/>
      <c r="B34" s="83" t="s">
        <v>143</v>
      </c>
      <c r="C34" s="83"/>
      <c r="D34" s="83"/>
      <c r="E34" s="32"/>
      <c r="F34" s="12"/>
      <c r="G34" s="12">
        <v>1</v>
      </c>
    </row>
    <row r="35" spans="1:7" ht="12.75">
      <c r="A35" s="58"/>
      <c r="B35" s="84" t="s">
        <v>144</v>
      </c>
      <c r="C35" s="84"/>
      <c r="D35" s="85"/>
      <c r="E35" s="32"/>
      <c r="F35" s="12"/>
      <c r="G35" s="12">
        <v>1</v>
      </c>
    </row>
    <row r="36" spans="1:7" ht="12.75">
      <c r="A36" s="11"/>
      <c r="B36" s="83" t="s">
        <v>145</v>
      </c>
      <c r="C36" s="83"/>
      <c r="D36" s="83"/>
      <c r="E36" s="32"/>
      <c r="F36" s="12"/>
      <c r="G36" s="12">
        <v>1</v>
      </c>
    </row>
    <row r="37" spans="1:7" ht="12.75">
      <c r="A37" s="11" t="s">
        <v>42</v>
      </c>
      <c r="B37" s="18" t="s">
        <v>124</v>
      </c>
      <c r="C37" s="18"/>
      <c r="D37" s="18"/>
      <c r="E37" s="32"/>
      <c r="F37" s="12"/>
      <c r="G37" s="12">
        <v>1</v>
      </c>
    </row>
    <row r="38" spans="1:7" ht="12.75">
      <c r="A38" s="11"/>
      <c r="B38" s="18"/>
      <c r="C38" s="18"/>
      <c r="D38" s="1" t="s">
        <v>48</v>
      </c>
      <c r="E38" s="25"/>
      <c r="F38" s="36">
        <f>SUM(F24:F37)*2</f>
        <v>0</v>
      </c>
      <c r="G38" s="36">
        <f>SUM(G24:G37)*2</f>
        <v>26</v>
      </c>
    </row>
    <row r="39" ht="12.75">
      <c r="A39" s="1"/>
    </row>
    <row r="40" spans="1:7" ht="12.75">
      <c r="A40" s="61" t="s">
        <v>5</v>
      </c>
      <c r="B40" s="94" t="s">
        <v>49</v>
      </c>
      <c r="C40" s="94"/>
      <c r="D40" s="95"/>
      <c r="E40" s="31" t="s">
        <v>58</v>
      </c>
      <c r="F40" s="12" t="s">
        <v>44</v>
      </c>
      <c r="G40" s="31" t="s">
        <v>57</v>
      </c>
    </row>
    <row r="41" spans="1:7" ht="12.75">
      <c r="A41" s="11" t="s">
        <v>35</v>
      </c>
      <c r="B41" s="83" t="s">
        <v>107</v>
      </c>
      <c r="C41" s="83"/>
      <c r="D41" s="86"/>
      <c r="E41" s="32"/>
      <c r="F41" s="12"/>
      <c r="G41" s="12">
        <v>1</v>
      </c>
    </row>
    <row r="42" spans="1:7" ht="12.75">
      <c r="A42" s="58" t="s">
        <v>36</v>
      </c>
      <c r="B42" s="84" t="s">
        <v>108</v>
      </c>
      <c r="C42" s="84"/>
      <c r="D42" s="85"/>
      <c r="E42" s="32"/>
      <c r="F42" s="12"/>
      <c r="G42" s="12">
        <v>1</v>
      </c>
    </row>
    <row r="43" spans="1:7" ht="12.75">
      <c r="A43" s="11" t="s">
        <v>37</v>
      </c>
      <c r="B43" s="83" t="s">
        <v>109</v>
      </c>
      <c r="C43" s="83"/>
      <c r="D43" s="86"/>
      <c r="E43" s="32"/>
      <c r="F43" s="12"/>
      <c r="G43" s="12">
        <v>1</v>
      </c>
    </row>
    <row r="44" spans="1:7" ht="12.75">
      <c r="A44" s="58" t="s">
        <v>38</v>
      </c>
      <c r="B44" s="84" t="s">
        <v>155</v>
      </c>
      <c r="C44" s="84"/>
      <c r="D44" s="85"/>
      <c r="E44" s="32"/>
      <c r="F44" s="12"/>
      <c r="G44" s="12">
        <v>1</v>
      </c>
    </row>
    <row r="45" spans="1:7" ht="12.75">
      <c r="A45" s="11" t="s">
        <v>39</v>
      </c>
      <c r="B45" s="83" t="s">
        <v>150</v>
      </c>
      <c r="C45" s="83"/>
      <c r="D45" s="86"/>
      <c r="E45" s="32"/>
      <c r="F45" s="12"/>
      <c r="G45" s="12">
        <v>1</v>
      </c>
    </row>
    <row r="46" spans="1:7" ht="24.75" customHeight="1">
      <c r="A46" s="62" t="s">
        <v>87</v>
      </c>
      <c r="B46" s="99" t="s">
        <v>125</v>
      </c>
      <c r="C46" s="99"/>
      <c r="D46" s="100"/>
      <c r="E46" s="32"/>
      <c r="F46" s="12"/>
      <c r="G46" s="12">
        <v>1</v>
      </c>
    </row>
    <row r="47" spans="1:7" ht="12.75">
      <c r="A47" s="11"/>
      <c r="B47" s="18"/>
      <c r="C47" s="18"/>
      <c r="D47" s="1" t="s">
        <v>48</v>
      </c>
      <c r="E47" s="25"/>
      <c r="F47" s="36">
        <f>SUM(F41:F46)*1</f>
        <v>0</v>
      </c>
      <c r="G47" s="37">
        <f>SUM(G41:G46)*1</f>
        <v>6</v>
      </c>
    </row>
    <row r="48" spans="1:7" ht="12.75">
      <c r="A48" s="11"/>
      <c r="B48" s="18"/>
      <c r="C48" s="18"/>
      <c r="E48" s="22"/>
      <c r="F48" s="22"/>
      <c r="G48" s="28"/>
    </row>
    <row r="49" spans="1:7" ht="12.75">
      <c r="A49" s="61" t="s">
        <v>4</v>
      </c>
      <c r="B49" s="94" t="s">
        <v>113</v>
      </c>
      <c r="C49" s="94"/>
      <c r="D49" s="95"/>
      <c r="E49" s="31" t="s">
        <v>58</v>
      </c>
      <c r="F49" s="12" t="s">
        <v>44</v>
      </c>
      <c r="G49" s="31" t="s">
        <v>57</v>
      </c>
    </row>
    <row r="50" spans="1:7" ht="12.75">
      <c r="A50" s="11" t="s">
        <v>35</v>
      </c>
      <c r="B50" s="83" t="s">
        <v>110</v>
      </c>
      <c r="C50" s="83"/>
      <c r="D50" s="86"/>
      <c r="E50" s="32"/>
      <c r="F50" s="12"/>
      <c r="G50" s="12">
        <v>1</v>
      </c>
    </row>
    <row r="51" spans="1:7" ht="26.25" customHeight="1">
      <c r="A51" s="62" t="s">
        <v>88</v>
      </c>
      <c r="B51" s="99" t="s">
        <v>126</v>
      </c>
      <c r="C51" s="99"/>
      <c r="D51" s="100"/>
      <c r="E51" s="32"/>
      <c r="F51" s="12"/>
      <c r="G51" s="12">
        <v>1</v>
      </c>
    </row>
    <row r="52" spans="1:7" ht="12.75">
      <c r="A52" s="11" t="s">
        <v>37</v>
      </c>
      <c r="B52" s="83" t="s">
        <v>127</v>
      </c>
      <c r="C52" s="83"/>
      <c r="D52" s="86"/>
      <c r="E52" s="32"/>
      <c r="F52" s="12"/>
      <c r="G52" s="12">
        <v>1</v>
      </c>
    </row>
    <row r="53" spans="1:7" ht="12.75">
      <c r="A53" s="58" t="s">
        <v>38</v>
      </c>
      <c r="B53" s="84" t="s">
        <v>128</v>
      </c>
      <c r="C53" s="84"/>
      <c r="D53" s="85"/>
      <c r="E53" s="17"/>
      <c r="F53" s="17"/>
      <c r="G53" s="57"/>
    </row>
    <row r="54" spans="1:7" ht="12.75">
      <c r="A54" s="11"/>
      <c r="B54" s="83" t="s">
        <v>1</v>
      </c>
      <c r="C54" s="83"/>
      <c r="D54" s="86"/>
      <c r="E54" s="32"/>
      <c r="F54" s="12"/>
      <c r="G54" s="12">
        <v>1</v>
      </c>
    </row>
    <row r="55" spans="1:7" ht="12.75">
      <c r="A55" s="58"/>
      <c r="B55" s="84" t="s">
        <v>2</v>
      </c>
      <c r="C55" s="84"/>
      <c r="D55" s="85"/>
      <c r="E55" s="32"/>
      <c r="F55" s="12"/>
      <c r="G55" s="12">
        <v>1</v>
      </c>
    </row>
    <row r="56" spans="1:7" ht="12.75">
      <c r="A56" s="11"/>
      <c r="B56" s="83" t="s">
        <v>111</v>
      </c>
      <c r="C56" s="83"/>
      <c r="D56" s="86"/>
      <c r="E56" s="32"/>
      <c r="F56" s="12"/>
      <c r="G56" s="12">
        <v>1</v>
      </c>
    </row>
    <row r="57" spans="1:7" ht="12.75">
      <c r="A57" s="58" t="s">
        <v>39</v>
      </c>
      <c r="B57" s="84" t="s">
        <v>129</v>
      </c>
      <c r="C57" s="84"/>
      <c r="D57" s="85"/>
      <c r="E57" s="17"/>
      <c r="F57" s="17"/>
      <c r="G57" s="57"/>
    </row>
    <row r="58" spans="1:7" ht="12.75">
      <c r="A58" s="11"/>
      <c r="B58" s="83" t="s">
        <v>160</v>
      </c>
      <c r="C58" s="83"/>
      <c r="D58" s="86"/>
      <c r="E58" s="32"/>
      <c r="F58" s="12"/>
      <c r="G58" s="12">
        <v>1</v>
      </c>
    </row>
    <row r="59" spans="1:7" ht="12.75">
      <c r="A59" s="58"/>
      <c r="B59" s="84" t="s">
        <v>3</v>
      </c>
      <c r="C59" s="84"/>
      <c r="D59" s="85"/>
      <c r="E59" s="32"/>
      <c r="F59" s="12"/>
      <c r="G59" s="12">
        <v>1</v>
      </c>
    </row>
    <row r="60" spans="1:7" ht="12.75">
      <c r="A60" s="11"/>
      <c r="B60" s="83" t="s">
        <v>112</v>
      </c>
      <c r="C60" s="83"/>
      <c r="D60" s="86"/>
      <c r="E60" s="32"/>
      <c r="F60" s="12"/>
      <c r="G60" s="12">
        <v>1</v>
      </c>
    </row>
    <row r="61" spans="1:7" ht="12.75">
      <c r="A61" s="11"/>
      <c r="B61" s="18"/>
      <c r="C61" s="18"/>
      <c r="D61" s="1" t="s">
        <v>48</v>
      </c>
      <c r="E61" s="25"/>
      <c r="F61" s="27">
        <f>SUM(F50:F60)*1</f>
        <v>0</v>
      </c>
      <c r="G61" s="37">
        <f>SUM(G50:G60)*1</f>
        <v>9</v>
      </c>
    </row>
    <row r="62" ht="12.75">
      <c r="A62" s="1"/>
    </row>
    <row r="63" spans="1:7" ht="12.75">
      <c r="A63" s="61" t="s">
        <v>8</v>
      </c>
      <c r="B63" s="94" t="s">
        <v>95</v>
      </c>
      <c r="C63" s="94"/>
      <c r="D63" s="95"/>
      <c r="E63" s="31" t="s">
        <v>58</v>
      </c>
      <c r="F63" s="12" t="s">
        <v>44</v>
      </c>
      <c r="G63" s="31" t="s">
        <v>57</v>
      </c>
    </row>
    <row r="64" spans="1:7" ht="27.75" customHeight="1">
      <c r="A64" s="48" t="s">
        <v>89</v>
      </c>
      <c r="B64" s="109" t="s">
        <v>94</v>
      </c>
      <c r="C64" s="109"/>
      <c r="D64" s="110"/>
      <c r="E64" s="32"/>
      <c r="F64" s="12"/>
      <c r="G64" s="12">
        <v>1</v>
      </c>
    </row>
    <row r="65" spans="1:7" ht="12.75">
      <c r="A65" s="58" t="s">
        <v>36</v>
      </c>
      <c r="B65" s="84" t="s">
        <v>73</v>
      </c>
      <c r="C65" s="84"/>
      <c r="D65" s="85"/>
      <c r="E65" s="32"/>
      <c r="F65" s="12"/>
      <c r="G65" s="12">
        <v>1</v>
      </c>
    </row>
    <row r="66" spans="1:7" ht="12.75">
      <c r="A66" s="11" t="s">
        <v>37</v>
      </c>
      <c r="B66" s="83" t="s">
        <v>93</v>
      </c>
      <c r="C66" s="83"/>
      <c r="D66" s="86"/>
      <c r="E66" s="32"/>
      <c r="F66" s="12"/>
      <c r="G66" s="12">
        <v>1</v>
      </c>
    </row>
    <row r="67" spans="1:7" ht="12.75">
      <c r="A67" s="58" t="s">
        <v>38</v>
      </c>
      <c r="B67" s="84" t="s">
        <v>9</v>
      </c>
      <c r="C67" s="84"/>
      <c r="D67" s="85"/>
      <c r="E67" s="17"/>
      <c r="F67" s="17"/>
      <c r="G67" s="57"/>
    </row>
    <row r="68" spans="1:7" ht="12.75">
      <c r="A68" s="11"/>
      <c r="B68" s="101" t="s">
        <v>115</v>
      </c>
      <c r="C68" s="101"/>
      <c r="D68" s="102"/>
      <c r="E68" s="32"/>
      <c r="F68" s="12"/>
      <c r="G68" s="12">
        <v>1</v>
      </c>
    </row>
    <row r="69" spans="1:7" ht="12.75">
      <c r="A69" s="58"/>
      <c r="B69" s="107" t="s">
        <v>114</v>
      </c>
      <c r="C69" s="107"/>
      <c r="D69" s="108"/>
      <c r="E69" s="32"/>
      <c r="F69" s="12"/>
      <c r="G69" s="12">
        <v>1</v>
      </c>
    </row>
    <row r="70" spans="1:7" ht="24.75" customHeight="1">
      <c r="A70" s="66" t="s">
        <v>39</v>
      </c>
      <c r="B70" s="103" t="s">
        <v>151</v>
      </c>
      <c r="C70" s="103"/>
      <c r="D70" s="104"/>
      <c r="E70" s="32"/>
      <c r="F70" s="12"/>
      <c r="G70" s="12">
        <v>1</v>
      </c>
    </row>
    <row r="71" spans="1:7" ht="12.75">
      <c r="A71" s="58" t="s">
        <v>40</v>
      </c>
      <c r="B71" s="105" t="s">
        <v>74</v>
      </c>
      <c r="C71" s="105"/>
      <c r="D71" s="106"/>
      <c r="E71" s="32"/>
      <c r="F71" s="12"/>
      <c r="G71" s="12">
        <v>1</v>
      </c>
    </row>
    <row r="72" spans="1:7" ht="12.75">
      <c r="A72" s="11" t="s">
        <v>41</v>
      </c>
      <c r="B72" s="101" t="s">
        <v>130</v>
      </c>
      <c r="C72" s="101"/>
      <c r="D72" s="102"/>
      <c r="E72" s="32"/>
      <c r="F72" s="12"/>
      <c r="G72" s="12">
        <v>1</v>
      </c>
    </row>
    <row r="73" spans="1:7" ht="12.75">
      <c r="A73" s="58" t="s">
        <v>42</v>
      </c>
      <c r="B73" s="105" t="s">
        <v>156</v>
      </c>
      <c r="C73" s="105"/>
      <c r="D73" s="106"/>
      <c r="E73" s="32"/>
      <c r="F73" s="12"/>
      <c r="G73" s="12">
        <v>1</v>
      </c>
    </row>
    <row r="74" spans="1:7" ht="12.75">
      <c r="A74" s="11" t="s">
        <v>7</v>
      </c>
      <c r="B74" s="101" t="s">
        <v>119</v>
      </c>
      <c r="C74" s="101"/>
      <c r="D74" s="102"/>
      <c r="E74" s="32"/>
      <c r="F74" s="12"/>
      <c r="G74" s="12">
        <v>1</v>
      </c>
    </row>
    <row r="75" spans="1:7" ht="12.75">
      <c r="A75" s="11" t="s">
        <v>75</v>
      </c>
      <c r="B75" s="101" t="s">
        <v>131</v>
      </c>
      <c r="C75" s="101"/>
      <c r="D75" s="102"/>
      <c r="E75" s="32"/>
      <c r="F75" s="12"/>
      <c r="G75" s="12">
        <v>1</v>
      </c>
    </row>
    <row r="76" spans="1:7" ht="12.75">
      <c r="A76" s="21"/>
      <c r="B76" s="19"/>
      <c r="C76" s="19"/>
      <c r="D76" s="1" t="s">
        <v>48</v>
      </c>
      <c r="E76" s="50"/>
      <c r="F76" s="27">
        <f>SUM(F64:F75)*3</f>
        <v>0</v>
      </c>
      <c r="G76" s="27">
        <f>SUM(G64:G75)*3</f>
        <v>33</v>
      </c>
    </row>
    <row r="77" spans="1:4" ht="12.75">
      <c r="A77" s="21"/>
      <c r="B77" s="19"/>
      <c r="C77" s="19"/>
      <c r="D77" s="19"/>
    </row>
    <row r="78" spans="1:7" ht="12.75">
      <c r="A78" s="61" t="s">
        <v>11</v>
      </c>
      <c r="B78" s="94" t="s">
        <v>50</v>
      </c>
      <c r="C78" s="94"/>
      <c r="D78" s="95"/>
      <c r="E78" s="31" t="s">
        <v>58</v>
      </c>
      <c r="F78" s="12" t="s">
        <v>44</v>
      </c>
      <c r="G78" s="31" t="s">
        <v>57</v>
      </c>
    </row>
    <row r="79" spans="1:7" ht="12.75">
      <c r="A79" s="11" t="s">
        <v>35</v>
      </c>
      <c r="B79" s="83" t="s">
        <v>116</v>
      </c>
      <c r="C79" s="83"/>
      <c r="D79" s="86"/>
      <c r="E79" s="17"/>
      <c r="F79" s="17"/>
      <c r="G79" s="17"/>
    </row>
    <row r="80" spans="1:7" ht="12.75">
      <c r="A80" s="58"/>
      <c r="B80" s="84" t="s">
        <v>13</v>
      </c>
      <c r="C80" s="84"/>
      <c r="D80" s="85"/>
      <c r="E80" s="32"/>
      <c r="F80" s="12"/>
      <c r="G80" s="12">
        <v>1</v>
      </c>
    </row>
    <row r="81" spans="1:7" ht="12.75">
      <c r="A81" s="11"/>
      <c r="B81" s="83" t="s">
        <v>43</v>
      </c>
      <c r="C81" s="83"/>
      <c r="D81" s="86"/>
      <c r="E81" s="32"/>
      <c r="F81" s="12"/>
      <c r="G81" s="12">
        <v>1</v>
      </c>
    </row>
    <row r="82" spans="1:7" ht="12.75">
      <c r="A82" s="58"/>
      <c r="B82" s="84" t="s">
        <v>14</v>
      </c>
      <c r="C82" s="84"/>
      <c r="D82" s="85"/>
      <c r="E82" s="32"/>
      <c r="F82" s="12"/>
      <c r="G82" s="12">
        <v>1</v>
      </c>
    </row>
    <row r="83" spans="1:7" ht="12.75">
      <c r="A83" s="11"/>
      <c r="B83" s="83" t="s">
        <v>15</v>
      </c>
      <c r="C83" s="83"/>
      <c r="D83" s="86"/>
      <c r="E83" s="32"/>
      <c r="F83" s="12"/>
      <c r="G83" s="12">
        <v>1</v>
      </c>
    </row>
    <row r="84" spans="1:7" ht="12.75">
      <c r="A84" s="58"/>
      <c r="B84" s="84" t="s">
        <v>76</v>
      </c>
      <c r="C84" s="84"/>
      <c r="D84" s="85"/>
      <c r="E84" s="32"/>
      <c r="F84" s="12"/>
      <c r="G84" s="12">
        <v>1</v>
      </c>
    </row>
    <row r="85" spans="1:7" ht="12.75">
      <c r="A85" s="11"/>
      <c r="B85" s="83" t="s">
        <v>16</v>
      </c>
      <c r="C85" s="83"/>
      <c r="D85" s="86"/>
      <c r="E85" s="32"/>
      <c r="F85" s="12"/>
      <c r="G85" s="12">
        <v>1</v>
      </c>
    </row>
    <row r="86" spans="1:7" ht="24.75" customHeight="1">
      <c r="A86" s="62" t="s">
        <v>88</v>
      </c>
      <c r="B86" s="99" t="s">
        <v>146</v>
      </c>
      <c r="C86" s="99"/>
      <c r="D86" s="100"/>
      <c r="E86" s="17"/>
      <c r="F86" s="17"/>
      <c r="G86" s="57"/>
    </row>
    <row r="87" spans="1:7" ht="12.75">
      <c r="A87" s="11"/>
      <c r="B87" s="83" t="s">
        <v>17</v>
      </c>
      <c r="C87" s="83"/>
      <c r="D87" s="86"/>
      <c r="E87" s="32"/>
      <c r="F87" s="12"/>
      <c r="G87" s="12">
        <v>1</v>
      </c>
    </row>
    <row r="88" spans="1:7" ht="12.75">
      <c r="A88" s="58"/>
      <c r="B88" s="84" t="s">
        <v>77</v>
      </c>
      <c r="C88" s="84"/>
      <c r="D88" s="85"/>
      <c r="E88" s="32"/>
      <c r="F88" s="12"/>
      <c r="G88" s="12">
        <v>1</v>
      </c>
    </row>
    <row r="89" spans="1:7" ht="12.75">
      <c r="A89" s="11"/>
      <c r="B89" s="83" t="s">
        <v>161</v>
      </c>
      <c r="C89" s="83"/>
      <c r="D89" s="86"/>
      <c r="E89" s="32"/>
      <c r="F89" s="12"/>
      <c r="G89" s="12">
        <v>1</v>
      </c>
    </row>
    <row r="90" spans="1:7" ht="12.75">
      <c r="A90" s="58"/>
      <c r="B90" s="84" t="s">
        <v>18</v>
      </c>
      <c r="C90" s="84"/>
      <c r="D90" s="85"/>
      <c r="E90" s="32"/>
      <c r="F90" s="12"/>
      <c r="G90" s="12">
        <v>1</v>
      </c>
    </row>
    <row r="91" spans="1:7" ht="12.75">
      <c r="A91" s="11"/>
      <c r="B91" s="83" t="s">
        <v>66</v>
      </c>
      <c r="C91" s="83"/>
      <c r="D91" s="86"/>
      <c r="E91" s="32"/>
      <c r="F91" s="12"/>
      <c r="G91" s="12">
        <v>1</v>
      </c>
    </row>
    <row r="92" spans="1:7" ht="12.75">
      <c r="A92" s="58" t="s">
        <v>37</v>
      </c>
      <c r="B92" s="84" t="s">
        <v>12</v>
      </c>
      <c r="C92" s="84"/>
      <c r="D92" s="85"/>
      <c r="E92" s="17"/>
      <c r="F92" s="17"/>
      <c r="G92" s="57"/>
    </row>
    <row r="93" spans="1:7" ht="12.75">
      <c r="A93" s="11"/>
      <c r="B93" s="83" t="s">
        <v>157</v>
      </c>
      <c r="C93" s="83"/>
      <c r="D93" s="86"/>
      <c r="E93" s="32"/>
      <c r="F93" s="12"/>
      <c r="G93" s="12">
        <v>1</v>
      </c>
    </row>
    <row r="94" spans="1:7" ht="12.75">
      <c r="A94" s="58"/>
      <c r="B94" s="84" t="s">
        <v>68</v>
      </c>
      <c r="C94" s="84"/>
      <c r="D94" s="85"/>
      <c r="E94" s="32"/>
      <c r="F94" s="12"/>
      <c r="G94" s="12">
        <v>1</v>
      </c>
    </row>
    <row r="95" spans="1:7" ht="12.75">
      <c r="A95" s="11"/>
      <c r="B95" s="83" t="s">
        <v>117</v>
      </c>
      <c r="C95" s="83"/>
      <c r="D95" s="86"/>
      <c r="E95" s="32"/>
      <c r="F95" s="12"/>
      <c r="G95" s="12">
        <v>1</v>
      </c>
    </row>
    <row r="96" spans="1:7" ht="12.75">
      <c r="A96" s="58"/>
      <c r="B96" s="84" t="s">
        <v>132</v>
      </c>
      <c r="C96" s="84"/>
      <c r="D96" s="85"/>
      <c r="E96" s="32"/>
      <c r="F96" s="12"/>
      <c r="G96" s="12">
        <v>1</v>
      </c>
    </row>
    <row r="97" spans="1:7" ht="12.75">
      <c r="A97" s="1"/>
      <c r="B97" s="83" t="s">
        <v>133</v>
      </c>
      <c r="C97" s="83"/>
      <c r="D97" s="83"/>
      <c r="E97" s="32"/>
      <c r="F97" s="12"/>
      <c r="G97" s="12">
        <v>1</v>
      </c>
    </row>
    <row r="98" spans="1:7" ht="12.75">
      <c r="A98" s="1"/>
      <c r="B98" s="18"/>
      <c r="C98" s="18"/>
      <c r="D98" s="1" t="s">
        <v>48</v>
      </c>
      <c r="E98" s="50"/>
      <c r="F98" s="27">
        <f>SUM(F80:F97)*3</f>
        <v>0</v>
      </c>
      <c r="G98" s="27">
        <f>SUM(G80:G97)*3</f>
        <v>48</v>
      </c>
    </row>
    <row r="99" spans="1:4" ht="12.75">
      <c r="A99" s="1"/>
      <c r="B99" s="18"/>
      <c r="C99" s="18"/>
      <c r="D99" s="18"/>
    </row>
    <row r="100" spans="1:7" ht="12.75">
      <c r="A100" s="63" t="s">
        <v>19</v>
      </c>
      <c r="B100" s="94" t="s">
        <v>51</v>
      </c>
      <c r="C100" s="94"/>
      <c r="D100" s="95"/>
      <c r="E100" s="31" t="s">
        <v>58</v>
      </c>
      <c r="F100" s="12" t="s">
        <v>44</v>
      </c>
      <c r="G100" s="31" t="s">
        <v>57</v>
      </c>
    </row>
    <row r="101" spans="1:7" ht="12.75">
      <c r="A101" s="11" t="s">
        <v>35</v>
      </c>
      <c r="B101" s="83" t="s">
        <v>118</v>
      </c>
      <c r="C101" s="83"/>
      <c r="D101" s="86"/>
      <c r="E101" s="32"/>
      <c r="F101" s="12"/>
      <c r="G101" s="12">
        <v>1</v>
      </c>
    </row>
    <row r="102" spans="1:7" ht="12.75">
      <c r="A102" s="58" t="s">
        <v>36</v>
      </c>
      <c r="B102" s="84" t="s">
        <v>134</v>
      </c>
      <c r="C102" s="84"/>
      <c r="D102" s="85"/>
      <c r="E102" s="32"/>
      <c r="F102" s="12"/>
      <c r="G102" s="12">
        <v>1</v>
      </c>
    </row>
    <row r="103" spans="1:7" ht="24.75" customHeight="1">
      <c r="A103" s="48" t="s">
        <v>90</v>
      </c>
      <c r="B103" s="87" t="s">
        <v>135</v>
      </c>
      <c r="C103" s="83"/>
      <c r="D103" s="86"/>
      <c r="E103" s="32"/>
      <c r="F103" s="12"/>
      <c r="G103" s="12">
        <v>1</v>
      </c>
    </row>
    <row r="104" spans="1:7" ht="12.75">
      <c r="A104" s="58"/>
      <c r="B104" s="84" t="s">
        <v>69</v>
      </c>
      <c r="C104" s="84"/>
      <c r="D104" s="85"/>
      <c r="E104" s="32"/>
      <c r="F104" s="12"/>
      <c r="G104" s="12">
        <v>1</v>
      </c>
    </row>
    <row r="105" spans="1:7" ht="12.75">
      <c r="A105" s="1" t="s">
        <v>38</v>
      </c>
      <c r="B105" s="83" t="s">
        <v>70</v>
      </c>
      <c r="C105" s="83"/>
      <c r="D105" s="83"/>
      <c r="E105" s="32"/>
      <c r="F105" s="12"/>
      <c r="G105" s="12">
        <v>1</v>
      </c>
    </row>
    <row r="106" spans="1:7" ht="12.75">
      <c r="A106" s="1"/>
      <c r="B106" s="18"/>
      <c r="C106" s="18"/>
      <c r="D106" s="1" t="s">
        <v>48</v>
      </c>
      <c r="E106" s="51"/>
      <c r="F106" s="27">
        <f>SUM(F101:F105)*2</f>
        <v>0</v>
      </c>
      <c r="G106" s="27">
        <f>SUM(G101:G105)*2</f>
        <v>10</v>
      </c>
    </row>
    <row r="107" spans="1:7" ht="12.75">
      <c r="A107" s="1"/>
      <c r="B107" s="18"/>
      <c r="C107" s="18"/>
      <c r="D107" s="18"/>
      <c r="E107" s="4"/>
      <c r="F107" s="4"/>
      <c r="G107" s="4"/>
    </row>
    <row r="108" spans="1:7" ht="12.75">
      <c r="A108" s="61" t="s">
        <v>23</v>
      </c>
      <c r="B108" s="94" t="s">
        <v>55</v>
      </c>
      <c r="C108" s="94"/>
      <c r="D108" s="95"/>
      <c r="E108" s="31" t="s">
        <v>58</v>
      </c>
      <c r="F108" s="12" t="s">
        <v>44</v>
      </c>
      <c r="G108" s="31" t="s">
        <v>57</v>
      </c>
    </row>
    <row r="109" spans="1:7" ht="12.75">
      <c r="A109" s="65" t="s">
        <v>35</v>
      </c>
      <c r="B109" s="96" t="s">
        <v>147</v>
      </c>
      <c r="C109" s="96"/>
      <c r="D109" s="97"/>
      <c r="E109" s="33"/>
      <c r="F109" s="17"/>
      <c r="G109" s="33"/>
    </row>
    <row r="110" spans="1:7" ht="12.75">
      <c r="A110" s="58"/>
      <c r="B110" s="84" t="s">
        <v>52</v>
      </c>
      <c r="C110" s="84"/>
      <c r="D110" s="85"/>
      <c r="E110" s="32"/>
      <c r="F110" s="12"/>
      <c r="G110" s="12">
        <v>1</v>
      </c>
    </row>
    <row r="111" spans="1:7" ht="12.75">
      <c r="A111" s="11"/>
      <c r="B111" s="83" t="s">
        <v>78</v>
      </c>
      <c r="C111" s="83"/>
      <c r="D111" s="86"/>
      <c r="E111" s="32"/>
      <c r="F111" s="12"/>
      <c r="G111" s="12">
        <v>1</v>
      </c>
    </row>
    <row r="112" spans="1:7" ht="12.75">
      <c r="A112" s="58"/>
      <c r="B112" s="84" t="s">
        <v>148</v>
      </c>
      <c r="C112" s="84"/>
      <c r="D112" s="85"/>
      <c r="E112" s="32"/>
      <c r="F112" s="12"/>
      <c r="G112" s="12">
        <v>1</v>
      </c>
    </row>
    <row r="113" spans="1:7" ht="12.75">
      <c r="A113" s="11" t="s">
        <v>36</v>
      </c>
      <c r="B113" s="83" t="s">
        <v>20</v>
      </c>
      <c r="C113" s="83"/>
      <c r="D113" s="86"/>
      <c r="E113" s="33"/>
      <c r="F113" s="57"/>
      <c r="G113" s="57"/>
    </row>
    <row r="114" spans="1:7" ht="12.75">
      <c r="A114" s="58"/>
      <c r="B114" s="84" t="s">
        <v>53</v>
      </c>
      <c r="C114" s="84"/>
      <c r="D114" s="85"/>
      <c r="E114" s="32"/>
      <c r="F114" s="12"/>
      <c r="G114" s="12">
        <v>1</v>
      </c>
    </row>
    <row r="115" spans="1:7" ht="12.75">
      <c r="A115" s="11"/>
      <c r="B115" s="83" t="s">
        <v>21</v>
      </c>
      <c r="C115" s="83"/>
      <c r="D115" s="86"/>
      <c r="E115" s="32"/>
      <c r="F115" s="12"/>
      <c r="G115" s="12">
        <v>1</v>
      </c>
    </row>
    <row r="116" spans="1:7" ht="12.75">
      <c r="A116" s="58"/>
      <c r="B116" s="10" t="s">
        <v>91</v>
      </c>
      <c r="C116" s="10"/>
      <c r="D116" s="59"/>
      <c r="E116" s="32"/>
      <c r="F116" s="12"/>
      <c r="G116" s="12">
        <v>1</v>
      </c>
    </row>
    <row r="117" spans="1:7" ht="12.75">
      <c r="A117" s="11" t="s">
        <v>37</v>
      </c>
      <c r="B117" s="83" t="s">
        <v>79</v>
      </c>
      <c r="C117" s="83"/>
      <c r="D117" s="86"/>
      <c r="E117" s="32"/>
      <c r="F117" s="12"/>
      <c r="G117" s="12">
        <v>1</v>
      </c>
    </row>
    <row r="118" spans="1:7" ht="12.75">
      <c r="A118" s="58" t="s">
        <v>38</v>
      </c>
      <c r="B118" s="84" t="s">
        <v>80</v>
      </c>
      <c r="C118" s="84"/>
      <c r="D118" s="85"/>
      <c r="E118" s="32"/>
      <c r="F118" s="12"/>
      <c r="G118" s="12">
        <v>1</v>
      </c>
    </row>
    <row r="119" spans="1:7" ht="12.75">
      <c r="A119" s="46" t="s">
        <v>39</v>
      </c>
      <c r="B119" s="120" t="s">
        <v>158</v>
      </c>
      <c r="C119" s="120"/>
      <c r="D119" s="121"/>
      <c r="E119" s="34"/>
      <c r="F119" s="57"/>
      <c r="G119" s="57"/>
    </row>
    <row r="120" spans="1:7" ht="12.75">
      <c r="A120" s="64"/>
      <c r="B120" s="84" t="s">
        <v>54</v>
      </c>
      <c r="C120" s="84"/>
      <c r="D120" s="85"/>
      <c r="E120" s="32"/>
      <c r="F120" s="12"/>
      <c r="G120" s="12">
        <v>1</v>
      </c>
    </row>
    <row r="121" spans="1:7" ht="12.75">
      <c r="A121" s="21"/>
      <c r="B121" s="83" t="s">
        <v>81</v>
      </c>
      <c r="C121" s="83"/>
      <c r="D121" s="83"/>
      <c r="E121" s="32"/>
      <c r="F121" s="12"/>
      <c r="G121" s="12">
        <v>1</v>
      </c>
    </row>
    <row r="122" spans="1:7" ht="12.75">
      <c r="A122" s="21"/>
      <c r="B122" s="20"/>
      <c r="C122" s="20"/>
      <c r="D122" s="1" t="s">
        <v>48</v>
      </c>
      <c r="E122" s="33"/>
      <c r="F122" s="36">
        <f>SUM(F109:F121)*3</f>
        <v>0</v>
      </c>
      <c r="G122" s="37">
        <f>SUM(G109:G121)*3</f>
        <v>30</v>
      </c>
    </row>
    <row r="123" spans="1:7" ht="12.75">
      <c r="A123" s="21"/>
      <c r="B123" s="20"/>
      <c r="C123" s="20"/>
      <c r="D123" s="20"/>
      <c r="E123" s="38"/>
      <c r="F123" s="38"/>
      <c r="G123" s="39"/>
    </row>
    <row r="124" spans="1:7" ht="12.75">
      <c r="A124" s="63" t="s">
        <v>46</v>
      </c>
      <c r="B124" s="94" t="s">
        <v>62</v>
      </c>
      <c r="C124" s="94"/>
      <c r="D124" s="95"/>
      <c r="E124" s="31" t="s">
        <v>58</v>
      </c>
      <c r="F124" s="12" t="s">
        <v>44</v>
      </c>
      <c r="G124" s="31" t="s">
        <v>57</v>
      </c>
    </row>
    <row r="125" spans="1:7" ht="12.75">
      <c r="A125" s="46" t="s">
        <v>35</v>
      </c>
      <c r="B125" s="120" t="s">
        <v>82</v>
      </c>
      <c r="C125" s="120"/>
      <c r="D125" s="121"/>
      <c r="E125" s="32"/>
      <c r="F125" s="12"/>
      <c r="G125" s="12">
        <v>1</v>
      </c>
    </row>
    <row r="126" spans="1:7" ht="12.75">
      <c r="A126" s="60" t="s">
        <v>36</v>
      </c>
      <c r="B126" s="111" t="s">
        <v>92</v>
      </c>
      <c r="C126" s="111"/>
      <c r="D126" s="112"/>
      <c r="E126" s="32"/>
      <c r="F126" s="12"/>
      <c r="G126" s="12">
        <v>1</v>
      </c>
    </row>
    <row r="127" spans="1:7" ht="12.75">
      <c r="A127" s="46" t="s">
        <v>37</v>
      </c>
      <c r="B127" s="120" t="s">
        <v>149</v>
      </c>
      <c r="C127" s="120"/>
      <c r="D127" s="121"/>
      <c r="E127" s="32"/>
      <c r="F127" s="12"/>
      <c r="G127" s="12">
        <v>1</v>
      </c>
    </row>
    <row r="128" spans="1:7" ht="12.75">
      <c r="A128" s="60" t="s">
        <v>38</v>
      </c>
      <c r="B128" s="111" t="s">
        <v>45</v>
      </c>
      <c r="C128" s="111"/>
      <c r="D128" s="112"/>
      <c r="E128" s="40"/>
      <c r="F128" s="57"/>
      <c r="G128" s="57"/>
    </row>
    <row r="129" spans="1:7" ht="12.75">
      <c r="A129" s="46"/>
      <c r="B129" s="120" t="s">
        <v>136</v>
      </c>
      <c r="C129" s="120"/>
      <c r="D129" s="120"/>
      <c r="E129" s="32"/>
      <c r="F129" s="12"/>
      <c r="G129" s="12">
        <v>1</v>
      </c>
    </row>
    <row r="130" spans="1:7" ht="12.75">
      <c r="A130" s="60"/>
      <c r="B130" s="111" t="s">
        <v>59</v>
      </c>
      <c r="C130" s="111"/>
      <c r="D130" s="112"/>
      <c r="E130" s="32"/>
      <c r="F130" s="12"/>
      <c r="G130" s="12">
        <v>1</v>
      </c>
    </row>
    <row r="131" spans="1:7" ht="12.75">
      <c r="A131" s="46"/>
      <c r="B131" s="120" t="s">
        <v>137</v>
      </c>
      <c r="C131" s="120"/>
      <c r="D131" s="120"/>
      <c r="E131" s="32"/>
      <c r="F131" s="12"/>
      <c r="G131" s="12">
        <v>1</v>
      </c>
    </row>
    <row r="132" spans="1:7" ht="12.75">
      <c r="A132" s="46"/>
      <c r="B132" s="45"/>
      <c r="C132" s="45"/>
      <c r="D132" s="46" t="s">
        <v>48</v>
      </c>
      <c r="E132" s="33"/>
      <c r="F132" s="36">
        <f>SUM(F125:F131)*2</f>
        <v>0</v>
      </c>
      <c r="G132" s="37">
        <f>SUM(G125:G131)*2</f>
        <v>12</v>
      </c>
    </row>
    <row r="133" spans="1:7" ht="12.75">
      <c r="A133" s="46"/>
      <c r="B133" s="45"/>
      <c r="C133" s="45"/>
      <c r="D133" s="45"/>
      <c r="E133" s="41"/>
      <c r="F133" s="41"/>
      <c r="G133" s="42"/>
    </row>
    <row r="134" spans="1:7" ht="12.75">
      <c r="A134" s="63" t="s">
        <v>47</v>
      </c>
      <c r="B134" s="94" t="s">
        <v>63</v>
      </c>
      <c r="C134" s="94"/>
      <c r="D134" s="95"/>
      <c r="E134" s="31" t="s">
        <v>58</v>
      </c>
      <c r="F134" s="12" t="s">
        <v>44</v>
      </c>
      <c r="G134" s="31" t="s">
        <v>57</v>
      </c>
    </row>
    <row r="135" spans="1:8" ht="12.75">
      <c r="A135" s="44" t="s">
        <v>35</v>
      </c>
      <c r="B135" s="120" t="s">
        <v>138</v>
      </c>
      <c r="C135" s="120"/>
      <c r="D135" s="121"/>
      <c r="E135" s="32"/>
      <c r="F135" s="12"/>
      <c r="G135" s="12">
        <v>1</v>
      </c>
      <c r="H135" s="30"/>
    </row>
    <row r="136" spans="1:8" ht="12.75">
      <c r="A136" s="60" t="s">
        <v>36</v>
      </c>
      <c r="B136" s="111" t="s">
        <v>139</v>
      </c>
      <c r="C136" s="111"/>
      <c r="D136" s="112"/>
      <c r="E136" s="32"/>
      <c r="F136" s="12"/>
      <c r="G136" s="12">
        <v>1</v>
      </c>
      <c r="H136" s="30"/>
    </row>
    <row r="137" spans="1:8" ht="12.75">
      <c r="A137" s="21"/>
      <c r="B137" s="20"/>
      <c r="C137" s="20"/>
      <c r="D137" s="1" t="s">
        <v>48</v>
      </c>
      <c r="E137" s="35"/>
      <c r="F137" s="36">
        <f>SUM(F135:F136)*2</f>
        <v>0</v>
      </c>
      <c r="G137" s="37">
        <f>SUM(G135:G136)*2</f>
        <v>4</v>
      </c>
      <c r="H137" s="30"/>
    </row>
    <row r="138" spans="1:7" ht="12.75">
      <c r="A138" s="21"/>
      <c r="B138" s="20"/>
      <c r="C138" s="20"/>
      <c r="D138" s="20"/>
      <c r="E138" s="24"/>
      <c r="F138" s="24"/>
      <c r="G138" s="23"/>
    </row>
    <row r="139" spans="1:7" ht="25.5">
      <c r="A139" s="1"/>
      <c r="B139" s="92" t="s">
        <v>25</v>
      </c>
      <c r="C139" s="92"/>
      <c r="D139" s="98"/>
      <c r="E139" s="5" t="s">
        <v>44</v>
      </c>
      <c r="F139" s="9" t="s">
        <v>57</v>
      </c>
      <c r="G139" s="5" t="s">
        <v>56</v>
      </c>
    </row>
    <row r="140" spans="1:7" ht="12.75">
      <c r="A140" s="11" t="s">
        <v>7</v>
      </c>
      <c r="B140" s="83" t="s">
        <v>24</v>
      </c>
      <c r="C140" s="83"/>
      <c r="D140" s="86"/>
      <c r="E140" s="29">
        <f>F21</f>
        <v>0</v>
      </c>
      <c r="F140" s="29">
        <f>G21</f>
        <v>7</v>
      </c>
      <c r="G140" s="43">
        <f>IF(F140=0,"--",(E140/F140))</f>
        <v>0</v>
      </c>
    </row>
    <row r="141" spans="1:7" ht="12.75">
      <c r="A141" s="58" t="s">
        <v>6</v>
      </c>
      <c r="B141" s="84" t="s">
        <v>140</v>
      </c>
      <c r="C141" s="84"/>
      <c r="D141" s="85"/>
      <c r="E141" s="29">
        <f>F38</f>
        <v>0</v>
      </c>
      <c r="F141" s="29">
        <f>G38</f>
        <v>26</v>
      </c>
      <c r="G141" s="43">
        <f>IF(F141=0,"--",(E141/F141))</f>
        <v>0</v>
      </c>
    </row>
    <row r="142" spans="1:7" ht="12.75">
      <c r="A142" s="11" t="s">
        <v>5</v>
      </c>
      <c r="B142" s="83" t="s">
        <v>141</v>
      </c>
      <c r="C142" s="83"/>
      <c r="D142" s="86"/>
      <c r="E142" s="29">
        <f>F47</f>
        <v>0</v>
      </c>
      <c r="F142" s="29">
        <f>G47</f>
        <v>6</v>
      </c>
      <c r="G142" s="43">
        <f aca="true" t="shared" si="0" ref="G142:G149">IF(F142=0,"--",(E142/F142))</f>
        <v>0</v>
      </c>
    </row>
    <row r="143" spans="1:7" ht="12.75">
      <c r="A143" s="58" t="s">
        <v>4</v>
      </c>
      <c r="B143" s="84" t="s">
        <v>0</v>
      </c>
      <c r="C143" s="84"/>
      <c r="D143" s="85"/>
      <c r="E143" s="29">
        <f>F61</f>
        <v>0</v>
      </c>
      <c r="F143" s="29">
        <f>G61</f>
        <v>9</v>
      </c>
      <c r="G143" s="43">
        <f t="shared" si="0"/>
        <v>0</v>
      </c>
    </row>
    <row r="144" spans="1:7" ht="12.75">
      <c r="A144" s="11" t="s">
        <v>8</v>
      </c>
      <c r="B144" s="83" t="s">
        <v>96</v>
      </c>
      <c r="C144" s="83"/>
      <c r="D144" s="86"/>
      <c r="E144" s="29">
        <f>F76</f>
        <v>0</v>
      </c>
      <c r="F144" s="29">
        <f>G76</f>
        <v>33</v>
      </c>
      <c r="G144" s="43">
        <f t="shared" si="0"/>
        <v>0</v>
      </c>
    </row>
    <row r="145" spans="1:7" ht="12.75">
      <c r="A145" s="58" t="s">
        <v>11</v>
      </c>
      <c r="B145" s="84" t="s">
        <v>10</v>
      </c>
      <c r="C145" s="84"/>
      <c r="D145" s="85"/>
      <c r="E145" s="29">
        <f>F98</f>
        <v>0</v>
      </c>
      <c r="F145" s="29">
        <f>G98</f>
        <v>48</v>
      </c>
      <c r="G145" s="43">
        <f t="shared" si="0"/>
        <v>0</v>
      </c>
    </row>
    <row r="146" spans="1:7" ht="12.75">
      <c r="A146" s="11" t="s">
        <v>19</v>
      </c>
      <c r="B146" s="83" t="s">
        <v>83</v>
      </c>
      <c r="C146" s="83"/>
      <c r="D146" s="86"/>
      <c r="E146" s="29">
        <f>F106</f>
        <v>0</v>
      </c>
      <c r="F146" s="29">
        <f>G106</f>
        <v>10</v>
      </c>
      <c r="G146" s="43">
        <f t="shared" si="0"/>
        <v>0</v>
      </c>
    </row>
    <row r="147" spans="1:7" ht="12.75">
      <c r="A147" s="58" t="s">
        <v>23</v>
      </c>
      <c r="B147" s="84" t="s">
        <v>22</v>
      </c>
      <c r="C147" s="84"/>
      <c r="D147" s="85"/>
      <c r="E147" s="29">
        <f>F122</f>
        <v>0</v>
      </c>
      <c r="F147" s="29">
        <f>G122</f>
        <v>30</v>
      </c>
      <c r="G147" s="43">
        <f t="shared" si="0"/>
        <v>0</v>
      </c>
    </row>
    <row r="148" spans="1:7" ht="12.75">
      <c r="A148" s="44" t="s">
        <v>46</v>
      </c>
      <c r="B148" s="124" t="s">
        <v>64</v>
      </c>
      <c r="C148" s="124"/>
      <c r="D148" s="124"/>
      <c r="E148" s="29">
        <f>F132</f>
        <v>0</v>
      </c>
      <c r="F148" s="29">
        <f>G132</f>
        <v>12</v>
      </c>
      <c r="G148" s="43">
        <f t="shared" si="0"/>
        <v>0</v>
      </c>
    </row>
    <row r="149" spans="1:7" ht="13.5" thickBot="1">
      <c r="A149" s="60" t="s">
        <v>47</v>
      </c>
      <c r="B149" s="111" t="s">
        <v>65</v>
      </c>
      <c r="C149" s="111"/>
      <c r="D149" s="112"/>
      <c r="E149" s="49">
        <f>F137</f>
        <v>0</v>
      </c>
      <c r="F149" s="49">
        <f>G137</f>
        <v>4</v>
      </c>
      <c r="G149" s="43">
        <f t="shared" si="0"/>
        <v>0</v>
      </c>
    </row>
    <row r="150" spans="2:7" ht="13.5" thickBot="1">
      <c r="B150" s="122" t="s">
        <v>67</v>
      </c>
      <c r="C150" s="123"/>
      <c r="E150" s="54">
        <f>SUM(E140:E149)</f>
        <v>0</v>
      </c>
      <c r="F150" s="55">
        <f>SUM(F140:F149)</f>
        <v>185</v>
      </c>
      <c r="G150" s="52">
        <f>ROUND((E150/F150),2)</f>
        <v>0</v>
      </c>
    </row>
    <row r="151" spans="1:7" ht="14.25" thickBot="1" thickTop="1">
      <c r="A151" s="56"/>
      <c r="B151" s="73"/>
      <c r="C151" s="74"/>
      <c r="D151" s="75"/>
      <c r="E151" s="74"/>
      <c r="F151" s="93"/>
      <c r="G151" s="53"/>
    </row>
    <row r="152" spans="2:4" ht="13.5" thickTop="1">
      <c r="B152" s="91" t="s">
        <v>71</v>
      </c>
      <c r="C152" s="92"/>
      <c r="D152" s="92"/>
    </row>
    <row r="153" spans="2:7" ht="12.75" customHeight="1">
      <c r="B153" s="69" t="s">
        <v>159</v>
      </c>
      <c r="C153" s="70"/>
      <c r="D153" s="70"/>
      <c r="E153" s="70"/>
      <c r="F153" s="70"/>
      <c r="G153" s="71"/>
    </row>
    <row r="154" spans="2:7" ht="51.75" customHeight="1">
      <c r="B154" s="76"/>
      <c r="C154" s="77"/>
      <c r="D154" s="77"/>
      <c r="E154" s="77"/>
      <c r="F154" s="77"/>
      <c r="G154" s="78"/>
    </row>
    <row r="155" spans="2:7" ht="51.75" customHeight="1">
      <c r="B155" s="79"/>
      <c r="C155" s="77"/>
      <c r="D155" s="77"/>
      <c r="E155" s="77"/>
      <c r="F155" s="77"/>
      <c r="G155" s="78"/>
    </row>
    <row r="156" spans="1:7" ht="12.75">
      <c r="A156" s="3"/>
      <c r="B156" s="79"/>
      <c r="C156" s="77"/>
      <c r="D156" s="77"/>
      <c r="E156" s="77"/>
      <c r="F156" s="77"/>
      <c r="G156" s="78"/>
    </row>
    <row r="157" spans="2:7" ht="12.75">
      <c r="B157" s="79"/>
      <c r="C157" s="77"/>
      <c r="D157" s="77"/>
      <c r="E157" s="77"/>
      <c r="F157" s="77"/>
      <c r="G157" s="78"/>
    </row>
    <row r="158" spans="2:7" ht="12.75">
      <c r="B158" s="79"/>
      <c r="C158" s="77"/>
      <c r="D158" s="77"/>
      <c r="E158" s="77"/>
      <c r="F158" s="77"/>
      <c r="G158" s="78"/>
    </row>
    <row r="159" spans="2:7" ht="12.75">
      <c r="B159" s="79"/>
      <c r="C159" s="77"/>
      <c r="D159" s="77"/>
      <c r="E159" s="77"/>
      <c r="F159" s="77"/>
      <c r="G159" s="78"/>
    </row>
    <row r="160" spans="2:7" ht="12.75">
      <c r="B160" s="79"/>
      <c r="C160" s="77"/>
      <c r="D160" s="77"/>
      <c r="E160" s="77"/>
      <c r="F160" s="77"/>
      <c r="G160" s="78"/>
    </row>
    <row r="161" spans="2:7" ht="12.75">
      <c r="B161" s="79"/>
      <c r="C161" s="77"/>
      <c r="D161" s="77"/>
      <c r="E161" s="77"/>
      <c r="F161" s="77"/>
      <c r="G161" s="78"/>
    </row>
    <row r="162" spans="2:7" ht="12.75">
      <c r="B162" s="79"/>
      <c r="C162" s="77"/>
      <c r="D162" s="77"/>
      <c r="E162" s="77"/>
      <c r="F162" s="77"/>
      <c r="G162" s="78"/>
    </row>
    <row r="163" spans="2:7" ht="12.75">
      <c r="B163" s="79"/>
      <c r="C163" s="77"/>
      <c r="D163" s="77"/>
      <c r="E163" s="77"/>
      <c r="F163" s="77"/>
      <c r="G163" s="78"/>
    </row>
    <row r="164" spans="2:7" ht="12.75">
      <c r="B164" s="79"/>
      <c r="C164" s="77"/>
      <c r="D164" s="77"/>
      <c r="E164" s="77"/>
      <c r="F164" s="77"/>
      <c r="G164" s="78"/>
    </row>
    <row r="165" spans="2:7" ht="12.75">
      <c r="B165" s="79"/>
      <c r="C165" s="77"/>
      <c r="D165" s="77"/>
      <c r="E165" s="77"/>
      <c r="F165" s="77"/>
      <c r="G165" s="78"/>
    </row>
    <row r="166" spans="2:7" ht="12.75">
      <c r="B166" s="79"/>
      <c r="C166" s="77"/>
      <c r="D166" s="77"/>
      <c r="E166" s="77"/>
      <c r="F166" s="77"/>
      <c r="G166" s="78"/>
    </row>
    <row r="167" spans="2:7" ht="12.75">
      <c r="B167" s="79"/>
      <c r="C167" s="77"/>
      <c r="D167" s="77"/>
      <c r="E167" s="77"/>
      <c r="F167" s="77"/>
      <c r="G167" s="78"/>
    </row>
    <row r="168" spans="2:7" ht="12.75">
      <c r="B168" s="79"/>
      <c r="C168" s="77"/>
      <c r="D168" s="77"/>
      <c r="E168" s="77"/>
      <c r="F168" s="77"/>
      <c r="G168" s="78"/>
    </row>
    <row r="169" spans="2:7" ht="12.75">
      <c r="B169" s="79"/>
      <c r="C169" s="77"/>
      <c r="D169" s="77"/>
      <c r="E169" s="77"/>
      <c r="F169" s="77"/>
      <c r="G169" s="78"/>
    </row>
    <row r="170" spans="2:7" ht="12.75">
      <c r="B170" s="79"/>
      <c r="C170" s="77"/>
      <c r="D170" s="77"/>
      <c r="E170" s="77"/>
      <c r="F170" s="77"/>
      <c r="G170" s="78"/>
    </row>
    <row r="171" spans="2:7" ht="12.75">
      <c r="B171" s="79"/>
      <c r="C171" s="77"/>
      <c r="D171" s="77"/>
      <c r="E171" s="77"/>
      <c r="F171" s="77"/>
      <c r="G171" s="78"/>
    </row>
    <row r="172" spans="2:7" ht="12.75">
      <c r="B172" s="79"/>
      <c r="C172" s="77"/>
      <c r="D172" s="77"/>
      <c r="E172" s="77"/>
      <c r="F172" s="77"/>
      <c r="G172" s="78"/>
    </row>
    <row r="173" spans="2:7" ht="12.75">
      <c r="B173" s="79"/>
      <c r="C173" s="77"/>
      <c r="D173" s="77"/>
      <c r="E173" s="77"/>
      <c r="F173" s="77"/>
      <c r="G173" s="78"/>
    </row>
    <row r="174" spans="2:7" ht="12.75">
      <c r="B174" s="79"/>
      <c r="C174" s="77"/>
      <c r="D174" s="77"/>
      <c r="E174" s="77"/>
      <c r="F174" s="77"/>
      <c r="G174" s="78"/>
    </row>
    <row r="175" spans="2:7" ht="12.75">
      <c r="B175" s="79"/>
      <c r="C175" s="77"/>
      <c r="D175" s="77"/>
      <c r="E175" s="77"/>
      <c r="F175" s="77"/>
      <c r="G175" s="78"/>
    </row>
    <row r="176" spans="2:7" ht="12.75">
      <c r="B176" s="79"/>
      <c r="C176" s="77"/>
      <c r="D176" s="77"/>
      <c r="E176" s="77"/>
      <c r="F176" s="77"/>
      <c r="G176" s="78"/>
    </row>
    <row r="177" spans="2:7" ht="12.75">
      <c r="B177" s="79"/>
      <c r="C177" s="77"/>
      <c r="D177" s="77"/>
      <c r="E177" s="77"/>
      <c r="F177" s="77"/>
      <c r="G177" s="78"/>
    </row>
    <row r="178" spans="2:7" ht="12.75">
      <c r="B178" s="79"/>
      <c r="C178" s="77"/>
      <c r="D178" s="77"/>
      <c r="E178" s="77"/>
      <c r="F178" s="77"/>
      <c r="G178" s="78"/>
    </row>
    <row r="179" spans="2:7" ht="12.75">
      <c r="B179" s="79"/>
      <c r="C179" s="77"/>
      <c r="D179" s="77"/>
      <c r="E179" s="77"/>
      <c r="F179" s="77"/>
      <c r="G179" s="78"/>
    </row>
    <row r="180" spans="2:7" ht="12.75">
      <c r="B180" s="79"/>
      <c r="C180" s="77"/>
      <c r="D180" s="77"/>
      <c r="E180" s="77"/>
      <c r="F180" s="77"/>
      <c r="G180" s="78"/>
    </row>
    <row r="181" spans="2:7" ht="12.75">
      <c r="B181" s="79"/>
      <c r="C181" s="77"/>
      <c r="D181" s="77"/>
      <c r="E181" s="77"/>
      <c r="F181" s="77"/>
      <c r="G181" s="78"/>
    </row>
    <row r="182" spans="2:7" ht="12.75">
      <c r="B182" s="79"/>
      <c r="C182" s="77"/>
      <c r="D182" s="77"/>
      <c r="E182" s="77"/>
      <c r="F182" s="77"/>
      <c r="G182" s="78"/>
    </row>
    <row r="183" spans="2:7" ht="12.75">
      <c r="B183" s="79"/>
      <c r="C183" s="77"/>
      <c r="D183" s="77"/>
      <c r="E183" s="77"/>
      <c r="F183" s="77"/>
      <c r="G183" s="78"/>
    </row>
    <row r="184" spans="2:7" ht="12.75">
      <c r="B184" s="79"/>
      <c r="C184" s="77"/>
      <c r="D184" s="77"/>
      <c r="E184" s="77"/>
      <c r="F184" s="77"/>
      <c r="G184" s="78"/>
    </row>
    <row r="185" spans="2:7" ht="12.75">
      <c r="B185" s="79"/>
      <c r="C185" s="77"/>
      <c r="D185" s="77"/>
      <c r="E185" s="77"/>
      <c r="F185" s="77"/>
      <c r="G185" s="78"/>
    </row>
    <row r="186" spans="2:7" ht="12.75">
      <c r="B186" s="79"/>
      <c r="C186" s="77"/>
      <c r="D186" s="77"/>
      <c r="E186" s="77"/>
      <c r="F186" s="77"/>
      <c r="G186" s="78"/>
    </row>
    <row r="187" spans="2:7" ht="12.75">
      <c r="B187" s="79"/>
      <c r="C187" s="77"/>
      <c r="D187" s="77"/>
      <c r="E187" s="77"/>
      <c r="F187" s="77"/>
      <c r="G187" s="78"/>
    </row>
    <row r="188" spans="2:7" ht="12.75">
      <c r="B188" s="79"/>
      <c r="C188" s="77"/>
      <c r="D188" s="77"/>
      <c r="E188" s="77"/>
      <c r="F188" s="77"/>
      <c r="G188" s="78"/>
    </row>
    <row r="189" spans="2:7" ht="12.75">
      <c r="B189" s="79"/>
      <c r="C189" s="77"/>
      <c r="D189" s="77"/>
      <c r="E189" s="77"/>
      <c r="F189" s="77"/>
      <c r="G189" s="78"/>
    </row>
    <row r="190" spans="2:7" ht="12.75">
      <c r="B190" s="79"/>
      <c r="C190" s="77"/>
      <c r="D190" s="77"/>
      <c r="E190" s="77"/>
      <c r="F190" s="77"/>
      <c r="G190" s="78"/>
    </row>
    <row r="191" spans="2:7" ht="12.75">
      <c r="B191" s="79"/>
      <c r="C191" s="77"/>
      <c r="D191" s="77"/>
      <c r="E191" s="77"/>
      <c r="F191" s="77"/>
      <c r="G191" s="78"/>
    </row>
    <row r="192" spans="2:7" ht="12.75">
      <c r="B192" s="79"/>
      <c r="C192" s="77"/>
      <c r="D192" s="77"/>
      <c r="E192" s="77"/>
      <c r="F192" s="77"/>
      <c r="G192" s="78"/>
    </row>
    <row r="193" spans="2:7" ht="12.75">
      <c r="B193" s="79"/>
      <c r="C193" s="77"/>
      <c r="D193" s="77"/>
      <c r="E193" s="77"/>
      <c r="F193" s="77"/>
      <c r="G193" s="78"/>
    </row>
    <row r="194" spans="2:7" ht="12.75">
      <c r="B194" s="79"/>
      <c r="C194" s="77"/>
      <c r="D194" s="77"/>
      <c r="E194" s="77"/>
      <c r="F194" s="77"/>
      <c r="G194" s="78"/>
    </row>
    <row r="195" spans="2:7" ht="12.75">
      <c r="B195" s="79"/>
      <c r="C195" s="77"/>
      <c r="D195" s="77"/>
      <c r="E195" s="77"/>
      <c r="F195" s="77"/>
      <c r="G195" s="78"/>
    </row>
    <row r="196" spans="2:7" ht="12.75">
      <c r="B196" s="79"/>
      <c r="C196" s="77"/>
      <c r="D196" s="77"/>
      <c r="E196" s="77"/>
      <c r="F196" s="77"/>
      <c r="G196" s="78"/>
    </row>
    <row r="197" spans="2:7" ht="12.75">
      <c r="B197" s="79"/>
      <c r="C197" s="77"/>
      <c r="D197" s="77"/>
      <c r="E197" s="77"/>
      <c r="F197" s="77"/>
      <c r="G197" s="78"/>
    </row>
    <row r="198" spans="2:7" ht="12.75">
      <c r="B198" s="79"/>
      <c r="C198" s="77"/>
      <c r="D198" s="77"/>
      <c r="E198" s="77"/>
      <c r="F198" s="77"/>
      <c r="G198" s="78"/>
    </row>
    <row r="199" spans="2:7" ht="12.75">
      <c r="B199" s="80"/>
      <c r="C199" s="81"/>
      <c r="D199" s="81"/>
      <c r="E199" s="81"/>
      <c r="F199" s="81"/>
      <c r="G199" s="82"/>
    </row>
  </sheetData>
  <sheetProtection/>
  <mergeCells count="134">
    <mergeCell ref="B150:C150"/>
    <mergeCell ref="B19:D19"/>
    <mergeCell ref="B148:D148"/>
    <mergeCell ref="B134:D134"/>
    <mergeCell ref="B135:D135"/>
    <mergeCell ref="B136:D136"/>
    <mergeCell ref="B129:D129"/>
    <mergeCell ref="B130:D130"/>
    <mergeCell ref="B131:D131"/>
    <mergeCell ref="B149:D149"/>
    <mergeCell ref="B119:D119"/>
    <mergeCell ref="B128:D128"/>
    <mergeCell ref="B124:D124"/>
    <mergeCell ref="B125:D125"/>
    <mergeCell ref="B120:D120"/>
    <mergeCell ref="B121:D121"/>
    <mergeCell ref="B126:D126"/>
    <mergeCell ref="B127:D127"/>
    <mergeCell ref="A8:B8"/>
    <mergeCell ref="A9:B9"/>
    <mergeCell ref="B14:D14"/>
    <mergeCell ref="B15:D15"/>
    <mergeCell ref="A11:D11"/>
    <mergeCell ref="A12:G12"/>
    <mergeCell ref="E9:G9"/>
    <mergeCell ref="A3:B3"/>
    <mergeCell ref="A4:B4"/>
    <mergeCell ref="A5:B5"/>
    <mergeCell ref="A7:B7"/>
    <mergeCell ref="B16:D16"/>
    <mergeCell ref="B17:D17"/>
    <mergeCell ref="B18:D18"/>
    <mergeCell ref="B13:D13"/>
    <mergeCell ref="B23:D23"/>
    <mergeCell ref="B24:D24"/>
    <mergeCell ref="B20:D20"/>
    <mergeCell ref="B26:D26"/>
    <mergeCell ref="B27:D27"/>
    <mergeCell ref="B25:D25"/>
    <mergeCell ref="B28:D28"/>
    <mergeCell ref="B29:D29"/>
    <mergeCell ref="B30:D30"/>
    <mergeCell ref="B32:D32"/>
    <mergeCell ref="B31:D31"/>
    <mergeCell ref="B43:D43"/>
    <mergeCell ref="B33:D33"/>
    <mergeCell ref="B34:D34"/>
    <mergeCell ref="B35:D35"/>
    <mergeCell ref="B36:D36"/>
    <mergeCell ref="B40:D40"/>
    <mergeCell ref="B41:D41"/>
    <mergeCell ref="B42:D42"/>
    <mergeCell ref="B50:D50"/>
    <mergeCell ref="B51:D51"/>
    <mergeCell ref="B52:D52"/>
    <mergeCell ref="B44:D44"/>
    <mergeCell ref="B45:D45"/>
    <mergeCell ref="B46:D46"/>
    <mergeCell ref="B49:D49"/>
    <mergeCell ref="B53:D53"/>
    <mergeCell ref="B54:D54"/>
    <mergeCell ref="B55:D55"/>
    <mergeCell ref="B56:D56"/>
    <mergeCell ref="B57:D57"/>
    <mergeCell ref="B58:D58"/>
    <mergeCell ref="B59:D59"/>
    <mergeCell ref="B60:D60"/>
    <mergeCell ref="B67:D67"/>
    <mergeCell ref="B68:D68"/>
    <mergeCell ref="B69:D69"/>
    <mergeCell ref="B63:D63"/>
    <mergeCell ref="B64:D64"/>
    <mergeCell ref="B65:D65"/>
    <mergeCell ref="B66:D66"/>
    <mergeCell ref="B70:D70"/>
    <mergeCell ref="B71:D71"/>
    <mergeCell ref="B72:D72"/>
    <mergeCell ref="B73:D73"/>
    <mergeCell ref="B74:D74"/>
    <mergeCell ref="B78:D78"/>
    <mergeCell ref="B79:D79"/>
    <mergeCell ref="B80:D80"/>
    <mergeCell ref="B75:D75"/>
    <mergeCell ref="B81:D81"/>
    <mergeCell ref="B83:D83"/>
    <mergeCell ref="B82:D82"/>
    <mergeCell ref="B84:D84"/>
    <mergeCell ref="B91:D91"/>
    <mergeCell ref="B92:D92"/>
    <mergeCell ref="B85:D85"/>
    <mergeCell ref="B86:D86"/>
    <mergeCell ref="B87:D87"/>
    <mergeCell ref="B88:D88"/>
    <mergeCell ref="B89:D89"/>
    <mergeCell ref="B90:D90"/>
    <mergeCell ref="B146:D146"/>
    <mergeCell ref="B139:D139"/>
    <mergeCell ref="B140:D140"/>
    <mergeCell ref="B141:D141"/>
    <mergeCell ref="B142:D142"/>
    <mergeCell ref="B145:D145"/>
    <mergeCell ref="B117:D117"/>
    <mergeCell ref="B118:D118"/>
    <mergeCell ref="B113:D113"/>
    <mergeCell ref="B100:D100"/>
    <mergeCell ref="B112:D112"/>
    <mergeCell ref="B111:D111"/>
    <mergeCell ref="B104:D104"/>
    <mergeCell ref="B108:D108"/>
    <mergeCell ref="B109:D109"/>
    <mergeCell ref="E3:G3"/>
    <mergeCell ref="E4:G4"/>
    <mergeCell ref="B152:D152"/>
    <mergeCell ref="E11:G11"/>
    <mergeCell ref="B147:D147"/>
    <mergeCell ref="E8:G8"/>
    <mergeCell ref="B151:C151"/>
    <mergeCell ref="D151:F151"/>
    <mergeCell ref="E7:G7"/>
    <mergeCell ref="B143:D143"/>
    <mergeCell ref="B93:D93"/>
    <mergeCell ref="B94:D94"/>
    <mergeCell ref="B95:D95"/>
    <mergeCell ref="B96:D96"/>
    <mergeCell ref="B154:G199"/>
    <mergeCell ref="B97:D97"/>
    <mergeCell ref="B105:D105"/>
    <mergeCell ref="B110:D110"/>
    <mergeCell ref="B101:D101"/>
    <mergeCell ref="B102:D102"/>
    <mergeCell ref="B103:D103"/>
    <mergeCell ref="B144:D144"/>
    <mergeCell ref="B114:D114"/>
    <mergeCell ref="B115:D115"/>
  </mergeCells>
  <dataValidations count="1">
    <dataValidation type="list" allowBlank="1" showInputMessage="1" showErrorMessage="1" sqref="E30:F30 E38 F48 E47:E48 E61 E128">
      <formula1>"x,n/a,n/c,*"</formula1>
    </dataValidation>
  </dataValidations>
  <printOptions/>
  <pageMargins left="0.25" right="0.25" top="0.75" bottom="0.75" header="0.5" footer="0.5"/>
  <pageSetup horizontalDpi="600" verticalDpi="600" orientation="portrait" r:id="rId3"/>
  <headerFooter alignWithMargins="0">
    <oddHeader>&amp;C&amp;14TRAFFIC CONTROL REVIEW (TCR)&amp;R&amp;"Arial,Bold"&amp;16
</oddHeader>
    <oddFooter>&amp;L&amp;8Page &amp;P&amp;Rc&amp;8:\traffic control reviews\&amp;F</oddFooter>
  </headerFooter>
  <rowBreaks count="2" manualBreakCount="2">
    <brk id="48" max="255" man="1"/>
    <brk id="9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CDOT Region 1 Lakewood 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 Hirschfeld</dc:creator>
  <cp:keywords/>
  <dc:description/>
  <cp:lastModifiedBy>symounj</cp:lastModifiedBy>
  <cp:lastPrinted>2006-07-20T15:13:22Z</cp:lastPrinted>
  <dcterms:created xsi:type="dcterms:W3CDTF">1998-07-17T17:26:28Z</dcterms:created>
  <dcterms:modified xsi:type="dcterms:W3CDTF">2008-01-29T22:21:57Z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