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<sst xmlns="http://schemas.openxmlformats.org/spreadsheetml/2006/main" count="68" uniqueCount="48">
  <si>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</si>
  <si>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</si>
  <si>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</si>
  <si>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</si>
  <si>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</si>
  <si>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</si>
  <si>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</si>
  <si>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</si>
  <si>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</si>
  <si>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</si>
  <si>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</si>
  <si>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</si>
  <si>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</si>
  <si>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</si>
  <si>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</si>
  <si>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</si>
  <si>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</si>
  <si>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</si>
  <si>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</si>
  <si>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</si>
  <si>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</si>
  <si>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</si>
  <si>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</si>
  <si>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</si>
  <si>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</si>
  <si>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</si>
  <si>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</si>
  <si>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</si>
  <si>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t>2001</t>
  </si>
  <si>
    <t>2002</t>
  </si>
  <si>
    <t>2003</t>
  </si>
  <si>
    <t>NA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</si>
  <si>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</si>
  <si>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>Includes Amtrak.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</si>
  <si>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</si>
  <si>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5</t>
    </r>
    <r>
      <rPr>
        <sz val="9"/>
        <rFont val="Arial"/>
        <family val="2"/>
      </rPr>
      <t xml:space="preserve">Railroad injuries are preliminary.  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</si>
  <si>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</si>
  <si>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t>2005</t>
  </si>
  <si>
    <t>2004</t>
  </si>
  <si>
    <r>
      <t>3</t>
    </r>
    <r>
      <rPr>
        <sz val="9"/>
        <rFont val="Arial"/>
        <family val="2"/>
      </rPr>
      <t>Includes train accidents and other incidents.  Most injuries involve workers on duty (5,543 in 2005).</t>
    </r>
  </si>
  <si>
    <t>2006</t>
  </si>
  <si>
    <r>
      <t xml:space="preserve">Sources: 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</si>
  <si>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 http://safetydata.fra.dot.gov/officeofsafety/default.asp as of August 17, 2007.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</si>
  <si>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17, 2007.</t>
    </r>
  </si>
  <si>
    <r>
      <t>Total and 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 xml:space="preserve">National Transportation Statistics 2007, </t>
    </r>
    <r>
      <rPr>
        <sz val="9"/>
        <rFont val="Arial"/>
        <family val="2"/>
      </rPr>
      <t>available at http://www.bts.gov/ as of August 2, 2007.</t>
    </r>
  </si>
  <si>
    <t>Table 5-2.  Injured Persons by Freight Transportation Mode: 1980-2006</t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</si>
  <si>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2006: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(July 2007).</t>
    </r>
  </si>
  <si>
    <r>
      <t xml:space="preserve">Key: </t>
    </r>
    <r>
      <rPr>
        <sz val="9"/>
        <rFont val="Arial"/>
        <family val="2"/>
      </rPr>
      <t xml:space="preserve"> NA = not available; R = revised, P = preliminary.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</si>
</sst>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 &quot;#,##0;&quot;(R) &quot;\-#,##0;&quot;(R) &quot;0"/>
    <numFmt numFmtId="172" formatCode="&quot;(R) &quot;#,##0.0;&quot;(R) &quot;\-#,##0.0;&quot;(R) &quot;0.0"/>
    <numFmt numFmtId="173" formatCode="&quot;(P) &quot;#,##0;&quot;(R) &quot;\-#,##0;&quot;(R) &quot;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3" fontId="12" fillId="0" borderId="0" xfId="23" applyNumberFormat="1" applyFont="1" applyFill="1" applyBorder="1" applyAlignment="1">
      <alignment horizontal="righ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center"/>
      <protection/>
    </xf>
    <xf numFmtId="49" fontId="14" fillId="0" borderId="0" xfId="0" applyNumberFormat="1" applyFont="1" applyFill="1" applyAlignment="1">
      <alignment horizontal="left"/>
    </xf>
    <xf numFmtId="3" fontId="13" fillId="0" borderId="0" xfId="23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4" xfId="23" applyNumberFormat="1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left" vertical="top"/>
      <protection/>
    </xf>
    <xf numFmtId="3" fontId="0" fillId="0" borderId="5" xfId="23" applyNumberFormat="1" applyFont="1" applyFill="1" applyBorder="1" applyAlignment="1">
      <alignment horizontal="left"/>
      <protection/>
    </xf>
    <xf numFmtId="3" fontId="0" fillId="0" borderId="5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 horizontal="left" vertical="top" indent="1"/>
      <protection/>
    </xf>
    <xf numFmtId="165" fontId="0" fillId="0" borderId="0" xfId="23" applyNumberFormat="1" applyFont="1" applyFill="1" applyBorder="1" applyAlignment="1">
      <alignment horizontal="right"/>
      <protection/>
    </xf>
    <xf numFmtId="49" fontId="0" fillId="0" borderId="0" xfId="44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0" fontId="0" fillId="0" borderId="6" xfId="0" applyFill="1" applyBorder="1" applyAlignment="1">
      <alignment wrapText="1"/>
    </xf>
    <xf numFmtId="49" fontId="1" fillId="0" borderId="4" xfId="2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171" fontId="1" fillId="0" borderId="0" xfId="23" applyNumberFormat="1" applyFont="1" applyFill="1" applyBorder="1" applyAlignment="1">
      <alignment horizontal="right"/>
      <protection/>
    </xf>
    <xf numFmtId="173" fontId="1" fillId="0" borderId="0" xfId="23" applyNumberFormat="1" applyFont="1" applyFill="1" applyBorder="1" applyAlignment="1">
      <alignment horizontal="right"/>
      <protection/>
    </xf>
    <xf numFmtId="171" fontId="0" fillId="0" borderId="0" xfId="23" applyNumberFormat="1" applyFont="1" applyFill="1" applyBorder="1" applyAlignment="1">
      <alignment horizontal="right"/>
      <protection/>
    </xf>
    <xf numFmtId="172" fontId="0" fillId="0" borderId="0" xfId="23" applyNumberFormat="1" applyFont="1" applyFill="1" applyBorder="1" applyAlignment="1">
      <alignment horizontal="right"/>
      <protection/>
    </xf>
    <xf numFmtId="171" fontId="0" fillId="0" borderId="0" xfId="19" applyNumberFormat="1" applyFont="1" applyFill="1" applyBorder="1" applyAlignment="1">
      <alignment horizontal="right"/>
      <protection/>
    </xf>
    <xf numFmtId="171" fontId="0" fillId="0" borderId="5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0" fillId="0" borderId="0" xfId="0" applyFill="1" applyAlignment="1">
      <alignment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55" workbookViewId="0" topLeftCell="A1">
      <selection activeCell="C15" sqref="C15"/>
    </sheetView>
  </sheetViews>
  <sheetFormatPr defaultColWidth="14.00390625" defaultRowHeight="12.75"/>
  <cols>
    <col min="1" max="1" width="48.421875" style="4" customWidth="1"/>
    <col min="2" max="2" width="9.57421875" style="1" customWidth="1"/>
    <col min="3" max="4" width="12.00390625" style="1" customWidth="1"/>
    <col min="5" max="5" width="11.8515625" style="1" customWidth="1"/>
    <col min="6" max="6" width="12.00390625" style="1" customWidth="1"/>
    <col min="7" max="7" width="12.140625" style="1" customWidth="1"/>
    <col min="8" max="8" width="11.8515625" style="1" customWidth="1"/>
    <col min="9" max="9" width="10.28125" style="1" customWidth="1"/>
    <col min="10" max="10" width="12.28125" style="1" customWidth="1"/>
    <col min="11" max="16384" width="14.00390625" style="1" customWidth="1"/>
  </cols>
  <sheetData>
    <row r="1" spans="1:8" s="2" customFormat="1" ht="18">
      <c r="A1" s="27" t="s">
        <v>45</v>
      </c>
      <c r="B1" s="25"/>
      <c r="C1" s="25"/>
      <c r="D1" s="25"/>
      <c r="E1" s="25"/>
      <c r="F1" s="25"/>
      <c r="G1" s="25"/>
      <c r="H1" s="25"/>
    </row>
    <row r="2" spans="1:7" s="2" customFormat="1" ht="14.25" customHeight="1" thickBot="1">
      <c r="A2" s="7"/>
      <c r="B2" s="8"/>
      <c r="C2" s="8"/>
      <c r="D2" s="8"/>
      <c r="E2" s="8"/>
      <c r="F2" s="8"/>
      <c r="G2" s="21"/>
    </row>
    <row r="3" spans="1:10" s="5" customFormat="1" ht="12.75">
      <c r="A3" s="9"/>
      <c r="B3" s="20" t="s">
        <v>0</v>
      </c>
      <c r="C3" s="20" t="s">
        <v>1</v>
      </c>
      <c r="D3" s="20" t="s">
        <v>2</v>
      </c>
      <c r="E3" s="20" t="s">
        <v>28</v>
      </c>
      <c r="F3" s="20" t="s">
        <v>29</v>
      </c>
      <c r="G3" s="20" t="s">
        <v>30</v>
      </c>
      <c r="H3" s="20" t="s">
        <v>38</v>
      </c>
      <c r="I3" s="20" t="s">
        <v>37</v>
      </c>
      <c r="J3" s="20" t="s">
        <v>40</v>
      </c>
    </row>
    <row r="4" spans="1:10" s="3" customFormat="1" ht="12.75">
      <c r="A4" s="10" t="s">
        <v>17</v>
      </c>
      <c r="B4" s="3" t="s">
        <v>31</v>
      </c>
      <c r="C4" s="3" t="s">
        <v>31</v>
      </c>
      <c r="D4" s="3">
        <v>3259673</v>
      </c>
      <c r="E4" s="3">
        <v>3100080</v>
      </c>
      <c r="F4" s="3">
        <v>2958911</v>
      </c>
      <c r="G4" s="3">
        <v>2918528</v>
      </c>
      <c r="H4" s="3">
        <v>2818446</v>
      </c>
      <c r="I4" s="3" t="s">
        <v>31</v>
      </c>
      <c r="J4" s="28" t="s">
        <v>31</v>
      </c>
    </row>
    <row r="5" spans="1:10" ht="12.75">
      <c r="A5" s="10" t="s">
        <v>18</v>
      </c>
      <c r="B5" s="3" t="s">
        <v>31</v>
      </c>
      <c r="C5" s="28">
        <v>3230666</v>
      </c>
      <c r="D5" s="28">
        <v>3188750</v>
      </c>
      <c r="E5" s="28">
        <v>3032672</v>
      </c>
      <c r="F5" s="28">
        <v>2925758</v>
      </c>
      <c r="G5" s="28">
        <v>2888601</v>
      </c>
      <c r="H5" s="28">
        <v>2788378</v>
      </c>
      <c r="I5" s="3">
        <v>2699000</v>
      </c>
      <c r="J5" s="29">
        <v>2575000</v>
      </c>
    </row>
    <row r="6" spans="1:10" ht="14.25">
      <c r="A6" s="14" t="s">
        <v>22</v>
      </c>
      <c r="B6" s="1" t="s">
        <v>31</v>
      </c>
      <c r="C6" s="30">
        <v>41822</v>
      </c>
      <c r="D6" s="30">
        <v>30832</v>
      </c>
      <c r="E6" s="30">
        <v>29424</v>
      </c>
      <c r="F6" s="30">
        <v>26242</v>
      </c>
      <c r="G6" s="30">
        <v>26893</v>
      </c>
      <c r="H6" s="30">
        <v>27287</v>
      </c>
      <c r="I6" s="1">
        <v>27000</v>
      </c>
      <c r="J6" s="1">
        <v>23000</v>
      </c>
    </row>
    <row r="7" spans="1:10" ht="12.75">
      <c r="A7" s="14" t="s">
        <v>5</v>
      </c>
      <c r="B7" s="1" t="s">
        <v>31</v>
      </c>
      <c r="C7" s="1">
        <f>106000+2000</f>
        <v>108000</v>
      </c>
      <c r="D7" s="1">
        <f>106000+3000</f>
        <v>109000</v>
      </c>
      <c r="E7" s="1">
        <v>102000</v>
      </c>
      <c r="F7" s="1">
        <v>104000</v>
      </c>
      <c r="G7" s="1">
        <f>92000+3000</f>
        <v>95000</v>
      </c>
      <c r="H7" s="1">
        <f>85000+4000</f>
        <v>89000</v>
      </c>
      <c r="I7" s="1">
        <f>84000+2000</f>
        <v>86000</v>
      </c>
      <c r="J7" s="1" t="s">
        <v>31</v>
      </c>
    </row>
    <row r="8" spans="1:10" ht="14.25">
      <c r="A8" s="14" t="s">
        <v>23</v>
      </c>
      <c r="B8" s="1" t="s">
        <v>31</v>
      </c>
      <c r="C8" s="31">
        <f aca="true" t="shared" si="0" ref="C8:H8">C6/C5*100</f>
        <v>1.294531839564969</v>
      </c>
      <c r="D8" s="31">
        <f t="shared" si="0"/>
        <v>0.9668992551940415</v>
      </c>
      <c r="E8" s="31">
        <f t="shared" si="0"/>
        <v>0.9702335102510262</v>
      </c>
      <c r="F8" s="31">
        <f t="shared" si="0"/>
        <v>0.89692995798012</v>
      </c>
      <c r="G8" s="31">
        <f t="shared" si="0"/>
        <v>0.9310043166224756</v>
      </c>
      <c r="H8" s="31">
        <f t="shared" si="0"/>
        <v>0.9785975932961744</v>
      </c>
      <c r="I8" s="31">
        <f>I6/I5*100</f>
        <v>1.0003705075954057</v>
      </c>
      <c r="J8" s="1" t="s">
        <v>31</v>
      </c>
    </row>
    <row r="9" spans="1:10" ht="14.25" customHeight="1">
      <c r="A9" s="14" t="s">
        <v>6</v>
      </c>
      <c r="B9" s="1" t="s">
        <v>31</v>
      </c>
      <c r="C9" s="16">
        <f aca="true" t="shared" si="1" ref="C9:H9">C7/C5*100</f>
        <v>3.342963958515056</v>
      </c>
      <c r="D9" s="16">
        <f t="shared" si="1"/>
        <v>3.418267346138769</v>
      </c>
      <c r="E9" s="16">
        <f t="shared" si="1"/>
        <v>3.3633706513595927</v>
      </c>
      <c r="F9" s="16">
        <f t="shared" si="1"/>
        <v>3.554634388763527</v>
      </c>
      <c r="G9" s="16">
        <f t="shared" si="1"/>
        <v>3.2887892789623763</v>
      </c>
      <c r="H9" s="16">
        <f t="shared" si="1"/>
        <v>3.191819760448548</v>
      </c>
      <c r="I9" s="16">
        <f>I7/I5*100</f>
        <v>3.18636532048907</v>
      </c>
      <c r="J9" s="1" t="s">
        <v>31</v>
      </c>
    </row>
    <row r="10" spans="1:10" s="3" customFormat="1" ht="12.75">
      <c r="A10" s="11" t="s">
        <v>19</v>
      </c>
      <c r="B10" s="3">
        <v>62246</v>
      </c>
      <c r="C10" s="3">
        <f>SUM(C11:C12)</f>
        <v>25143</v>
      </c>
      <c r="D10" s="3">
        <f>SUM(D11:D12)</f>
        <v>11643</v>
      </c>
      <c r="E10" s="3">
        <f>SUM(E11:E12)</f>
        <v>10985</v>
      </c>
      <c r="F10" s="3">
        <f>SUM(F11:F12)</f>
        <v>11103</v>
      </c>
      <c r="G10" s="28">
        <v>9242</v>
      </c>
      <c r="H10" s="28">
        <v>9132</v>
      </c>
      <c r="I10" s="28">
        <v>9231</v>
      </c>
      <c r="J10" s="3">
        <v>7880</v>
      </c>
    </row>
    <row r="11" spans="1:10" ht="14.25">
      <c r="A11" s="15" t="s">
        <v>24</v>
      </c>
      <c r="B11" s="30">
        <v>3550</v>
      </c>
      <c r="C11" s="1">
        <v>2407</v>
      </c>
      <c r="D11" s="1">
        <v>1219</v>
      </c>
      <c r="E11" s="1">
        <v>1157</v>
      </c>
      <c r="F11" s="1">
        <v>999</v>
      </c>
      <c r="G11" s="30">
        <v>1035</v>
      </c>
      <c r="H11" s="30">
        <v>1091</v>
      </c>
      <c r="I11" s="30">
        <v>1020</v>
      </c>
      <c r="J11" s="1">
        <v>1021</v>
      </c>
    </row>
    <row r="12" spans="1:10" ht="14.25">
      <c r="A12" s="14" t="s">
        <v>25</v>
      </c>
      <c r="B12" s="30">
        <v>58696</v>
      </c>
      <c r="C12" s="1">
        <v>22736</v>
      </c>
      <c r="D12" s="1">
        <v>10424</v>
      </c>
      <c r="E12" s="1">
        <v>9828</v>
      </c>
      <c r="F12" s="1">
        <v>10104</v>
      </c>
      <c r="G12" s="30">
        <v>8207</v>
      </c>
      <c r="H12" s="30">
        <v>8042</v>
      </c>
      <c r="I12" s="30">
        <v>8219</v>
      </c>
      <c r="J12" s="1">
        <v>6881</v>
      </c>
    </row>
    <row r="13" spans="1:10" s="3" customFormat="1" ht="12.75">
      <c r="A13" s="11" t="s">
        <v>20</v>
      </c>
      <c r="B13" s="3" t="s">
        <v>31</v>
      </c>
      <c r="C13" s="3" t="s">
        <v>31</v>
      </c>
      <c r="D13" s="28">
        <f aca="true" t="shared" si="2" ref="D13:J13">D14+D25</f>
        <v>665</v>
      </c>
      <c r="E13" s="28">
        <f t="shared" si="2"/>
        <v>601</v>
      </c>
      <c r="F13" s="28">
        <f t="shared" si="2"/>
        <v>790</v>
      </c>
      <c r="G13" s="28">
        <f t="shared" si="2"/>
        <v>817</v>
      </c>
      <c r="H13" s="28">
        <f t="shared" si="2"/>
        <v>699</v>
      </c>
      <c r="I13" s="28">
        <f t="shared" si="2"/>
        <v>644</v>
      </c>
      <c r="J13" s="3">
        <f t="shared" si="2"/>
        <v>771</v>
      </c>
    </row>
    <row r="14" spans="1:10" ht="14.25">
      <c r="A14" s="15" t="s">
        <v>26</v>
      </c>
      <c r="B14" s="1">
        <v>180</v>
      </c>
      <c r="C14" s="1">
        <v>175</v>
      </c>
      <c r="D14" s="30">
        <v>151</v>
      </c>
      <c r="E14" s="30">
        <v>161</v>
      </c>
      <c r="F14" s="30">
        <v>196</v>
      </c>
      <c r="G14" s="30">
        <v>255</v>
      </c>
      <c r="H14" s="30">
        <v>228</v>
      </c>
      <c r="I14" s="30">
        <v>140</v>
      </c>
      <c r="J14" s="1">
        <v>177</v>
      </c>
    </row>
    <row r="15" spans="1:10" ht="14.25" customHeight="1">
      <c r="A15" s="17" t="s">
        <v>7</v>
      </c>
      <c r="B15" s="1">
        <v>8</v>
      </c>
      <c r="C15" s="18">
        <v>10</v>
      </c>
      <c r="D15" s="18">
        <v>5</v>
      </c>
      <c r="E15" s="32">
        <v>2</v>
      </c>
      <c r="F15" s="32">
        <v>10</v>
      </c>
      <c r="G15" s="32">
        <v>12</v>
      </c>
      <c r="H15" s="32">
        <v>7</v>
      </c>
      <c r="I15" s="30">
        <v>12</v>
      </c>
      <c r="J15" s="1">
        <v>19</v>
      </c>
    </row>
    <row r="16" spans="1:10" ht="14.25" customHeight="1">
      <c r="A16" s="17" t="s">
        <v>8</v>
      </c>
      <c r="B16" s="1">
        <v>9</v>
      </c>
      <c r="C16" s="18">
        <v>13</v>
      </c>
      <c r="D16" s="18">
        <v>3</v>
      </c>
      <c r="E16" s="18">
        <v>1</v>
      </c>
      <c r="F16" s="32">
        <v>4</v>
      </c>
      <c r="G16" s="32">
        <v>3</v>
      </c>
      <c r="H16" s="32">
        <v>7</v>
      </c>
      <c r="I16" s="30">
        <v>3</v>
      </c>
      <c r="J16" s="1">
        <v>2</v>
      </c>
    </row>
    <row r="17" spans="1:10" ht="14.25" customHeight="1">
      <c r="A17" s="17" t="s">
        <v>9</v>
      </c>
      <c r="B17" s="1">
        <v>27</v>
      </c>
      <c r="C17" s="18">
        <v>19</v>
      </c>
      <c r="D17" s="32">
        <v>18</v>
      </c>
      <c r="E17" s="32">
        <v>33</v>
      </c>
      <c r="F17" s="32">
        <v>22</v>
      </c>
      <c r="G17" s="32">
        <v>12</v>
      </c>
      <c r="H17" s="32">
        <v>27</v>
      </c>
      <c r="I17" s="30">
        <v>20</v>
      </c>
      <c r="J17" s="1">
        <v>22</v>
      </c>
    </row>
    <row r="18" spans="1:10" ht="14.25" customHeight="1">
      <c r="A18" s="17" t="s">
        <v>10</v>
      </c>
      <c r="B18" s="1" t="s">
        <v>31</v>
      </c>
      <c r="C18" s="18">
        <v>9</v>
      </c>
      <c r="D18" s="32">
        <v>6</v>
      </c>
      <c r="E18" s="32">
        <v>15</v>
      </c>
      <c r="F18" s="32">
        <v>6</v>
      </c>
      <c r="G18" s="18">
        <v>5</v>
      </c>
      <c r="H18" s="18">
        <v>5</v>
      </c>
      <c r="I18" s="30">
        <v>1</v>
      </c>
      <c r="J18" s="1">
        <v>6</v>
      </c>
    </row>
    <row r="19" spans="1:10" ht="14.25" customHeight="1">
      <c r="A19" s="17" t="s">
        <v>11</v>
      </c>
      <c r="B19" s="1">
        <v>28</v>
      </c>
      <c r="C19" s="18">
        <v>31</v>
      </c>
      <c r="D19" s="32">
        <v>21</v>
      </c>
      <c r="E19" s="32">
        <v>25</v>
      </c>
      <c r="F19" s="32">
        <v>44</v>
      </c>
      <c r="G19" s="32">
        <v>29</v>
      </c>
      <c r="H19" s="32">
        <v>37</v>
      </c>
      <c r="I19" s="30">
        <v>29</v>
      </c>
      <c r="J19" s="1">
        <v>33</v>
      </c>
    </row>
    <row r="20" spans="1:10" ht="14.25" customHeight="1">
      <c r="A20" s="17" t="s">
        <v>16</v>
      </c>
      <c r="B20" s="1" t="s">
        <v>31</v>
      </c>
      <c r="C20" s="18">
        <v>13</v>
      </c>
      <c r="D20" s="18">
        <v>0</v>
      </c>
      <c r="E20" s="32">
        <v>0</v>
      </c>
      <c r="F20" s="18">
        <v>0</v>
      </c>
      <c r="G20" s="32">
        <v>19</v>
      </c>
      <c r="H20" s="32">
        <v>3</v>
      </c>
      <c r="I20" s="30">
        <v>2</v>
      </c>
      <c r="J20" s="1">
        <v>2</v>
      </c>
    </row>
    <row r="21" spans="1:10" ht="14.25" customHeight="1">
      <c r="A21" s="17" t="s">
        <v>12</v>
      </c>
      <c r="B21" s="1" t="s">
        <v>31</v>
      </c>
      <c r="C21" s="18">
        <v>9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0">
        <v>1</v>
      </c>
      <c r="J21" s="1">
        <v>0</v>
      </c>
    </row>
    <row r="22" spans="1:10" ht="14.25" customHeight="1">
      <c r="A22" s="17" t="s">
        <v>13</v>
      </c>
      <c r="B22" s="1" t="s">
        <v>31</v>
      </c>
      <c r="C22" s="18">
        <v>3</v>
      </c>
      <c r="D22" s="18">
        <v>2</v>
      </c>
      <c r="E22" s="18">
        <v>0</v>
      </c>
      <c r="F22" s="18">
        <v>1</v>
      </c>
      <c r="G22" s="18">
        <v>0</v>
      </c>
      <c r="H22" s="32">
        <v>4</v>
      </c>
      <c r="I22" s="30">
        <v>0</v>
      </c>
      <c r="J22" s="1">
        <v>0</v>
      </c>
    </row>
    <row r="23" spans="1:10" ht="14.25" customHeight="1">
      <c r="A23" s="17" t="s">
        <v>14</v>
      </c>
      <c r="B23" s="1" t="s">
        <v>31</v>
      </c>
      <c r="C23" s="18">
        <v>3</v>
      </c>
      <c r="D23" s="18">
        <v>0</v>
      </c>
      <c r="E23" s="18">
        <v>2</v>
      </c>
      <c r="F23" s="32">
        <v>2</v>
      </c>
      <c r="G23" s="32">
        <v>2</v>
      </c>
      <c r="H23" s="32">
        <v>3</v>
      </c>
      <c r="I23" s="30">
        <v>1</v>
      </c>
      <c r="J23" s="1">
        <v>0</v>
      </c>
    </row>
    <row r="24" spans="1:10" ht="14.25" customHeight="1">
      <c r="A24" s="17" t="s">
        <v>15</v>
      </c>
      <c r="B24" s="1">
        <v>98</v>
      </c>
      <c r="C24" s="18">
        <v>12</v>
      </c>
      <c r="D24" s="32">
        <v>96</v>
      </c>
      <c r="E24" s="32">
        <v>83</v>
      </c>
      <c r="F24" s="32">
        <v>107</v>
      </c>
      <c r="G24" s="32">
        <v>173</v>
      </c>
      <c r="H24" s="32">
        <v>135</v>
      </c>
      <c r="I24" s="30">
        <v>71</v>
      </c>
      <c r="J24" s="1">
        <v>93</v>
      </c>
    </row>
    <row r="25" spans="1:10" ht="14.25">
      <c r="A25" s="15" t="s">
        <v>27</v>
      </c>
      <c r="B25" s="1" t="s">
        <v>31</v>
      </c>
      <c r="C25" s="1" t="s">
        <v>31</v>
      </c>
      <c r="D25" s="30">
        <v>514</v>
      </c>
      <c r="E25" s="30">
        <v>440</v>
      </c>
      <c r="F25" s="30">
        <v>594</v>
      </c>
      <c r="G25" s="30">
        <v>562</v>
      </c>
      <c r="H25" s="30">
        <v>471</v>
      </c>
      <c r="I25" s="30">
        <v>504</v>
      </c>
      <c r="J25" s="1">
        <v>594</v>
      </c>
    </row>
    <row r="26" spans="1:10" s="3" customFormat="1" ht="12.75">
      <c r="A26" s="10" t="s">
        <v>21</v>
      </c>
      <c r="B26" s="3">
        <f aca="true" t="shared" si="3" ref="B26:G26">SUM(B27:B28)</f>
        <v>192</v>
      </c>
      <c r="C26" s="3">
        <f t="shared" si="3"/>
        <v>76</v>
      </c>
      <c r="D26" s="3">
        <f t="shared" si="3"/>
        <v>81</v>
      </c>
      <c r="E26" s="3">
        <f t="shared" si="3"/>
        <v>61</v>
      </c>
      <c r="F26" s="3">
        <f t="shared" si="3"/>
        <v>49</v>
      </c>
      <c r="G26" s="3">
        <f t="shared" si="3"/>
        <v>71</v>
      </c>
      <c r="H26" s="3">
        <f>SUM(H27:H28)</f>
        <v>60</v>
      </c>
      <c r="I26" s="28">
        <f>SUM(I27:I28)</f>
        <v>47</v>
      </c>
      <c r="J26" s="3">
        <f>SUM(J27:J28)</f>
        <v>31</v>
      </c>
    </row>
    <row r="27" spans="1:10" ht="12.75">
      <c r="A27" s="4" t="s">
        <v>3</v>
      </c>
      <c r="B27" s="1">
        <v>15</v>
      </c>
      <c r="C27" s="1">
        <v>7</v>
      </c>
      <c r="D27" s="1">
        <v>4</v>
      </c>
      <c r="E27" s="1">
        <v>10</v>
      </c>
      <c r="F27" s="1">
        <v>0</v>
      </c>
      <c r="G27" s="1">
        <v>5</v>
      </c>
      <c r="H27" s="1">
        <v>16</v>
      </c>
      <c r="I27" s="1">
        <v>2</v>
      </c>
      <c r="J27" s="1">
        <v>2</v>
      </c>
    </row>
    <row r="28" spans="1:10" ht="13.5" thickBot="1">
      <c r="A28" s="12" t="s">
        <v>4</v>
      </c>
      <c r="B28" s="13">
        <v>177</v>
      </c>
      <c r="C28" s="13">
        <v>69</v>
      </c>
      <c r="D28" s="13">
        <v>77</v>
      </c>
      <c r="E28" s="13">
        <v>51</v>
      </c>
      <c r="F28" s="13">
        <v>49</v>
      </c>
      <c r="G28" s="13">
        <v>66</v>
      </c>
      <c r="H28" s="13">
        <v>44</v>
      </c>
      <c r="I28" s="33">
        <v>45</v>
      </c>
      <c r="J28" s="13">
        <v>29</v>
      </c>
    </row>
    <row r="29" spans="1:7" ht="12.75" customHeight="1">
      <c r="A29" s="22" t="s">
        <v>47</v>
      </c>
      <c r="B29" s="19"/>
      <c r="C29" s="19"/>
      <c r="D29" s="23"/>
      <c r="E29" s="23"/>
      <c r="F29" s="23"/>
      <c r="G29" s="23"/>
    </row>
    <row r="30" spans="1:3" ht="12.75">
      <c r="A30" s="6"/>
      <c r="B30" s="6"/>
      <c r="C30" s="6"/>
    </row>
    <row r="31" spans="1:8" ht="12.75">
      <c r="A31" s="24" t="s">
        <v>32</v>
      </c>
      <c r="B31" s="25"/>
      <c r="C31" s="25"/>
      <c r="D31" s="25"/>
      <c r="E31" s="25"/>
      <c r="F31" s="25"/>
      <c r="G31" s="25"/>
      <c r="H31" s="25"/>
    </row>
    <row r="32" spans="1:8" ht="12.75" customHeight="1">
      <c r="A32" s="24" t="s">
        <v>33</v>
      </c>
      <c r="B32" s="25"/>
      <c r="C32" s="25"/>
      <c r="D32" s="25"/>
      <c r="E32" s="25"/>
      <c r="F32" s="25"/>
      <c r="G32" s="25"/>
      <c r="H32" s="25"/>
    </row>
    <row r="33" spans="1:8" ht="12.75">
      <c r="A33" s="24" t="s">
        <v>39</v>
      </c>
      <c r="B33" s="25"/>
      <c r="C33" s="25"/>
      <c r="D33" s="25"/>
      <c r="E33" s="25"/>
      <c r="F33" s="25"/>
      <c r="G33" s="25"/>
      <c r="H33" s="25"/>
    </row>
    <row r="34" spans="1:8" ht="25.5" customHeight="1">
      <c r="A34" s="24" t="s">
        <v>34</v>
      </c>
      <c r="B34" s="25"/>
      <c r="C34" s="25"/>
      <c r="D34" s="25"/>
      <c r="E34" s="25"/>
      <c r="F34" s="25"/>
      <c r="G34" s="25"/>
      <c r="H34" s="25"/>
    </row>
    <row r="35" spans="1:8" ht="12.75">
      <c r="A35" s="24" t="s">
        <v>35</v>
      </c>
      <c r="B35" s="25"/>
      <c r="C35" s="25"/>
      <c r="D35" s="25"/>
      <c r="E35" s="25"/>
      <c r="F35" s="25"/>
      <c r="G35" s="25"/>
      <c r="H35" s="25"/>
    </row>
    <row r="37" spans="1:8" ht="12.75">
      <c r="A37" s="26" t="s">
        <v>36</v>
      </c>
      <c r="B37" s="25"/>
      <c r="C37" s="25"/>
      <c r="D37" s="25"/>
      <c r="E37" s="25"/>
      <c r="F37" s="25"/>
      <c r="G37" s="25"/>
      <c r="H37" s="25"/>
    </row>
    <row r="39" spans="1:8" ht="14.25" customHeight="1">
      <c r="A39" s="26" t="s">
        <v>41</v>
      </c>
      <c r="B39" s="25"/>
      <c r="C39" s="25"/>
      <c r="D39" s="25"/>
      <c r="E39" s="25"/>
      <c r="F39" s="25"/>
      <c r="G39" s="25"/>
      <c r="H39" s="25"/>
    </row>
    <row r="40" spans="1:8" ht="27" customHeight="1">
      <c r="A40" s="26" t="s">
        <v>44</v>
      </c>
      <c r="B40" s="34"/>
      <c r="C40" s="34"/>
      <c r="D40" s="34"/>
      <c r="E40" s="34"/>
      <c r="F40" s="34"/>
      <c r="G40" s="34"/>
      <c r="H40" s="34"/>
    </row>
    <row r="41" spans="1:8" ht="25.5" customHeight="1">
      <c r="A41" s="35" t="s">
        <v>46</v>
      </c>
      <c r="B41" s="36"/>
      <c r="C41" s="36"/>
      <c r="D41" s="36"/>
      <c r="E41" s="36"/>
      <c r="F41" s="36"/>
      <c r="G41" s="36"/>
      <c r="H41" s="36"/>
    </row>
    <row r="42" spans="1:8" ht="25.5" customHeight="1">
      <c r="A42" s="35" t="s">
        <v>42</v>
      </c>
      <c r="B42" s="36"/>
      <c r="C42" s="36"/>
      <c r="D42" s="36"/>
      <c r="E42" s="36"/>
      <c r="F42" s="36"/>
      <c r="G42" s="36"/>
      <c r="H42" s="36"/>
    </row>
    <row r="43" spans="1:8" ht="12.75" customHeight="1">
      <c r="A43" s="35" t="s">
        <v>43</v>
      </c>
      <c r="B43" s="36"/>
      <c r="C43" s="36"/>
      <c r="D43" s="36"/>
      <c r="E43" s="36"/>
      <c r="F43" s="36"/>
      <c r="G43" s="36"/>
      <c r="H43" s="36"/>
    </row>
    <row r="45" ht="24.75" customHeight="1"/>
    <row r="46" ht="25.5" customHeight="1"/>
    <row r="47" ht="25.5" customHeight="1"/>
  </sheetData>
  <mergeCells count="12">
    <mergeCell ref="A1:H1"/>
    <mergeCell ref="A31:H31"/>
    <mergeCell ref="A32:H32"/>
    <mergeCell ref="A33:H33"/>
    <mergeCell ref="A34:H34"/>
    <mergeCell ref="A35:H35"/>
    <mergeCell ref="A37:H37"/>
    <mergeCell ref="A39:H39"/>
    <mergeCell ref="A40:H40"/>
    <mergeCell ref="A41:H41"/>
    <mergeCell ref="A42:H42"/>
    <mergeCell ref="A43:H43"/>
  </mergeCells>
  <printOptions horizontalCentered="1"/>
  <pageMargins left="1" right="1" top="0.73" bottom="0.61" header="0.5" footer="0.5"/>
  <pageSetup fitToHeight="2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2007-09-13T20:25:42Z</cp:lastPrinted>
  <dcterms:created xsi:type="dcterms:W3CDTF">1999-06-07T13:38:36Z</dcterms:created>
  <dcterms:modified xsi:type="dcterms:W3CDTF">2007-11-29T20:13:57Z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