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756" yWindow="900" windowWidth="20376" windowHeight="12816"/>
  </bookViews>
  <sheets>
    <sheet name="Table 1-2 HIST" sheetId="4" r:id="rId1"/>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P20" i="4" l="1"/>
  <c r="B20" i="4"/>
  <c r="Q20" i="4"/>
  <c r="P19" i="4"/>
  <c r="B19" i="4"/>
  <c r="Q19" i="4"/>
  <c r="P18" i="4"/>
  <c r="B18" i="4"/>
  <c r="Q18" i="4"/>
  <c r="P17" i="4"/>
  <c r="B17" i="4"/>
  <c r="Q17" i="4"/>
  <c r="P16" i="4"/>
  <c r="B4" i="4"/>
  <c r="B16" i="4"/>
  <c r="Q16" i="4"/>
  <c r="Q14" i="4"/>
  <c r="Q13" i="4"/>
  <c r="Q12" i="4"/>
  <c r="Q11" i="4"/>
  <c r="Q10" i="4"/>
  <c r="Q8" i="4"/>
  <c r="Q7" i="4"/>
  <c r="Q6" i="4"/>
  <c r="Q5" i="4"/>
  <c r="Q4" i="4"/>
  <c r="O20" i="4"/>
  <c r="O19" i="4"/>
  <c r="O18" i="4"/>
  <c r="O17" i="4"/>
  <c r="O16" i="4"/>
  <c r="M20" i="4"/>
  <c r="M19" i="4"/>
  <c r="M18" i="4"/>
  <c r="M17" i="4"/>
  <c r="M16" i="4"/>
  <c r="K20" i="4"/>
  <c r="J20" i="4"/>
  <c r="I20" i="4"/>
  <c r="H20" i="4"/>
  <c r="G20" i="4"/>
  <c r="F20" i="4"/>
  <c r="E20" i="4"/>
  <c r="D20" i="4"/>
  <c r="C20" i="4"/>
  <c r="K19" i="4"/>
  <c r="J19" i="4"/>
  <c r="I19" i="4"/>
  <c r="H19" i="4"/>
  <c r="G19" i="4"/>
  <c r="F19" i="4"/>
  <c r="E19" i="4"/>
  <c r="D19" i="4"/>
  <c r="C19" i="4"/>
  <c r="K18" i="4"/>
  <c r="J18" i="4"/>
  <c r="I18" i="4"/>
  <c r="H18" i="4"/>
  <c r="G18" i="4"/>
  <c r="F18" i="4"/>
  <c r="E18" i="4"/>
  <c r="D18" i="4"/>
  <c r="C18" i="4"/>
  <c r="K17" i="4"/>
  <c r="J17" i="4"/>
  <c r="I17" i="4"/>
  <c r="H17" i="4"/>
  <c r="G17" i="4"/>
  <c r="F17" i="4"/>
  <c r="E17" i="4"/>
  <c r="D17" i="4"/>
  <c r="C17" i="4"/>
  <c r="K16" i="4"/>
  <c r="J16" i="4"/>
  <c r="I16" i="4"/>
  <c r="H16" i="4"/>
  <c r="G16" i="4"/>
  <c r="F16" i="4"/>
  <c r="E16" i="4"/>
  <c r="D16" i="4"/>
  <c r="L20" i="4"/>
  <c r="L19" i="4"/>
  <c r="L18" i="4"/>
  <c r="L17" i="4"/>
  <c r="L16" i="4"/>
  <c r="N20" i="4"/>
  <c r="N19" i="4"/>
  <c r="N18" i="4"/>
  <c r="N17" i="4"/>
  <c r="N16" i="4"/>
  <c r="C4" i="4"/>
  <c r="C16" i="4"/>
</calcChain>
</file>

<file path=xl/sharedStrings.xml><?xml version="1.0" encoding="utf-8"?>
<sst xmlns="http://schemas.openxmlformats.org/spreadsheetml/2006/main" count="25" uniqueCount="17">
  <si>
    <t>Northeast</t>
  </si>
  <si>
    <t>Midwest</t>
  </si>
  <si>
    <t>South</t>
  </si>
  <si>
    <t>West</t>
  </si>
  <si>
    <t>Resident Population (thousands)</t>
  </si>
  <si>
    <t>2002</t>
  </si>
  <si>
    <t>2003</t>
  </si>
  <si>
    <t>2004</t>
  </si>
  <si>
    <t>2005</t>
  </si>
  <si>
    <t>2006</t>
  </si>
  <si>
    <r>
      <t>1</t>
    </r>
    <r>
      <rPr>
        <sz val="9"/>
        <rFont val="Arial"/>
        <family val="2"/>
      </rPr>
      <t>As of October 26, 2006, the Bureau of Economic Analysis renamed the gross state product (GSP) series to gross domestic product (GDP) by state.</t>
    </r>
  </si>
  <si>
    <r>
      <t xml:space="preserve">Notes: </t>
    </r>
    <r>
      <rPr>
        <sz val="9"/>
        <rFont val="Arial"/>
        <family val="2"/>
      </rPr>
      <t xml:space="preserve">Numbers may not add to totals due to rounding. Chained dollars are not additive, especially for periods farther away from the base year of 2000. Because of this, GDP for all regions is not equal to total GDP.  </t>
    </r>
  </si>
  <si>
    <r>
      <t>GDP (millions of chained 2005 $)</t>
    </r>
    <r>
      <rPr>
        <b/>
        <vertAlign val="superscript"/>
        <sz val="9"/>
        <rFont val="Arial"/>
        <family val="2"/>
      </rPr>
      <t>1</t>
    </r>
    <r>
      <rPr>
        <b/>
        <sz val="9"/>
        <rFont val="Arial"/>
        <family val="2"/>
      </rPr>
      <t xml:space="preserve"> </t>
    </r>
  </si>
  <si>
    <r>
      <t>GDP per capita (chained 2005 $)</t>
    </r>
    <r>
      <rPr>
        <b/>
        <vertAlign val="superscript"/>
        <sz val="9"/>
        <rFont val="Arial"/>
        <family val="2"/>
      </rPr>
      <t>1</t>
    </r>
  </si>
  <si>
    <t>Table 1-2. Population and Gross Domestic Product (GDP) by Region: 1980-2012</t>
  </si>
  <si>
    <t>Percent change, 1980 to 2012</t>
  </si>
  <si>
    <r>
      <t>Sources:</t>
    </r>
    <r>
      <rPr>
        <sz val="9"/>
        <rFont val="Arial"/>
        <family val="2"/>
      </rPr>
      <t xml:space="preserve">  </t>
    </r>
    <r>
      <rPr>
        <b/>
        <sz val="9"/>
        <rFont val="Arial"/>
        <family val="2"/>
      </rPr>
      <t>Population:  1980-1990:</t>
    </r>
    <r>
      <rPr>
        <sz val="9"/>
        <rFont val="Arial"/>
        <family val="2"/>
      </rPr>
      <t xml:space="preserve">  U.S. Department of Commerce, Census Bureau, </t>
    </r>
    <r>
      <rPr>
        <i/>
        <sz val="9"/>
        <rFont val="Arial"/>
        <family val="2"/>
      </rPr>
      <t xml:space="preserve">Statistical Abstract of the United States: 2004-2005 </t>
    </r>
    <r>
      <rPr>
        <sz val="9"/>
        <rFont val="Arial"/>
        <family val="2"/>
      </rPr>
      <t xml:space="preserve">(Washington, DC: 2005); </t>
    </r>
    <r>
      <rPr>
        <b/>
        <sz val="9"/>
        <rFont val="Arial"/>
        <family val="2"/>
      </rPr>
      <t xml:space="preserve">2000-2012: </t>
    </r>
    <r>
      <rPr>
        <sz val="9"/>
        <rFont val="Arial"/>
        <family val="2"/>
      </rPr>
      <t xml:space="preserve"> U.S. Department of Commerce, Census Bureau, Population Division, Annual Population Estimates, table 8, available at www.census.gov/popest/data/index.html as of October 18, 2013.  </t>
    </r>
    <r>
      <rPr>
        <b/>
        <sz val="9"/>
        <rFont val="Arial"/>
        <family val="2"/>
      </rPr>
      <t xml:space="preserve">Gross Domestic Product:  </t>
    </r>
    <r>
      <rPr>
        <sz val="9"/>
        <rFont val="Arial"/>
        <family val="2"/>
      </rPr>
      <t>U.S. Department of Commerce, Bureau of Economic Analysis, Regional Economic Accounts, available at www.bea.gov/regional/ as of October 18, 2013.</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</si>
</sst>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R) &quot;#,##0;&quot;(R) &quot;\-#,##0;&quot;(R) &quot;0"/>
    <numFmt numFmtId="165" formatCode="0.0"/>
    <numFmt numFmtId="166" formatCode="&quot;(R) &quot;###0;&quot;(R) &quot;\-###0;&quot;(R) &quot;0"/>
  </numFmts>
  <fonts count="13" x14ac:knownFonts="1">
    <font>
      <sz val="10"/>
      <name val="Arial"/>
    </font>
    <font>
      <sz val="10"/>
      <name val="Arial"/>
      <family val="2"/>
    </font>
    <font>
      <b/>
      <sz val="12"/>
      <name val="Arial"/>
      <family val="2"/>
    </font>
    <font>
      <b/>
      <sz val="10"/>
      <name val="Arial"/>
      <family val="2"/>
    </font>
    <font>
      <sz val="8"/>
      <name val="arial"/>
      <family val="2"/>
    </font>
    <font>
      <b/>
      <sz val="9"/>
      <name val="Arial"/>
      <family val="2"/>
    </font>
    <font>
      <sz val="9"/>
      <name val="Arial"/>
      <family val="2"/>
    </font>
    <font>
      <i/>
      <sz val="9"/>
      <name val="Arial"/>
      <family val="2"/>
    </font>
    <font>
      <sz val="10"/>
      <name val="Arial"/>
      <family val="2"/>
    </font>
    <font>
      <b/>
      <vertAlign val="superscript"/>
      <sz val="9"/>
      <name val="Arial"/>
      <family val="2"/>
    </font>
    <font>
      <vertAlign val="superscript"/>
      <sz val="9"/>
      <name val="Arial"/>
      <family val="2"/>
    </font>
    <font>
      <u/>
      <sz val="10"/>
      <color theme="10"/>
      <name val="Arial"/>
    </font>
    <font>
      <u/>
      <sz val="10"/>
      <color theme="11"/>
      <name val="Arial"/>
    </font>
  </fonts>
  <fills count="2">
    <fill>
      <patternFill patternType="none"/>
    </fill>
    <fill>
      <patternFill patternType="gray125"/>
    </fill>
  </fills>
  <borders count="4">
    <border>
      <left/>
      <right/>
      <top/>
      <bottom/>
      <diagonal/>
    </border>
    <border>
      <left/>
      <right/>
      <top/>
      <bottom style="medium">
        <color auto="1"/>
      </bottom>
      <diagonal/>
    </border>
    <border>
      <left/>
      <right/>
      <top/>
      <bottom style="thin">
        <color auto="1"/>
      </bottom>
      <diagonal/>
    </border>
    <border>
      <left/>
      <right/>
      <top style="medium">
        <color auto="1"/>
      </top>
      <bottom style="medium">
        <color auto="1"/>
      </bottom>
      <diagonal/>
    </border>
  </borders>
  <cellStyleXfs count="18">
    <xf numFmtId="0" fontId="0" fillId="0" borderId="0"/>
    <xf numFmtId="43" fontId="1"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41">
    <xf numFmtId="0" fontId="0" fillId="0" borderId="0" xfId="0"/>
    <xf numFmtId="0" fontId="6" fillId="0" borderId="0" xfId="0" applyFont="1" applyFill="1"/>
    <xf numFmtId="0" fontId="0" fillId="0" borderId="0" xfId="0" applyFill="1"/>
    <xf numFmtId="0" fontId="0" fillId="0" borderId="1" xfId="0" applyFill="1" applyBorder="1"/>
    <xf numFmtId="0" fontId="6" fillId="0" borderId="0" xfId="0" applyFont="1" applyFill="1" applyBorder="1" applyAlignment="1">
      <alignment horizontal="left" indent="1"/>
    </xf>
    <xf numFmtId="0" fontId="5" fillId="0" borderId="0" xfId="0" applyFont="1" applyFill="1" applyBorder="1" applyAlignment="1">
      <alignment horizontal="center"/>
    </xf>
    <xf numFmtId="0" fontId="6" fillId="0" borderId="0" xfId="0" applyFont="1" applyFill="1" applyBorder="1" applyAlignment="1">
      <alignment horizontal="left" wrapText="1" indent="1"/>
    </xf>
    <xf numFmtId="0" fontId="6" fillId="0" borderId="2" xfId="0" applyFont="1" applyFill="1" applyBorder="1" applyAlignment="1">
      <alignment horizontal="left" wrapText="1" indent="1"/>
    </xf>
    <xf numFmtId="0" fontId="0" fillId="0" borderId="0" xfId="0" applyFill="1" applyAlignment="1"/>
    <xf numFmtId="3" fontId="8" fillId="0" borderId="0" xfId="0" applyNumberFormat="1" applyFont="1" applyFill="1"/>
    <xf numFmtId="0" fontId="8" fillId="0" borderId="0" xfId="0" applyFont="1" applyFill="1"/>
    <xf numFmtId="3" fontId="3" fillId="0" borderId="0" xfId="0" applyNumberFormat="1" applyFont="1" applyFill="1" applyBorder="1" applyAlignment="1">
      <alignment horizontal="right"/>
    </xf>
    <xf numFmtId="164" fontId="8" fillId="0" borderId="0" xfId="0" applyNumberFormat="1" applyFont="1" applyFill="1"/>
    <xf numFmtId="3" fontId="3" fillId="0" borderId="0" xfId="0" applyNumberFormat="1" applyFont="1" applyFill="1"/>
    <xf numFmtId="0" fontId="5" fillId="0" borderId="0" xfId="0" applyFont="1" applyFill="1" applyBorder="1" applyAlignment="1"/>
    <xf numFmtId="0" fontId="5" fillId="0" borderId="0" xfId="0" applyFont="1" applyFill="1" applyBorder="1" applyAlignment="1">
      <alignment horizontal="left"/>
    </xf>
    <xf numFmtId="0" fontId="10" fillId="0" borderId="0" xfId="0" applyFont="1" applyFill="1"/>
    <xf numFmtId="0" fontId="5" fillId="0" borderId="3" xfId="0" applyFont="1" applyFill="1" applyBorder="1"/>
    <xf numFmtId="49" fontId="5" fillId="0" borderId="3" xfId="0" applyNumberFormat="1" applyFont="1" applyFill="1" applyBorder="1" applyAlignment="1">
      <alignment horizontal="right"/>
    </xf>
    <xf numFmtId="0" fontId="3" fillId="0" borderId="3" xfId="0" applyFont="1" applyFill="1" applyBorder="1" applyAlignment="1">
      <alignment horizontal="right" wrapText="1"/>
    </xf>
    <xf numFmtId="3" fontId="3" fillId="0" borderId="0" xfId="0" applyNumberFormat="1" applyFont="1" applyFill="1" applyBorder="1" applyAlignment="1"/>
    <xf numFmtId="0" fontId="0" fillId="0" borderId="3" xfId="0" applyFill="1" applyBorder="1"/>
    <xf numFmtId="3" fontId="8" fillId="0" borderId="0" xfId="1" applyNumberFormat="1" applyFont="1" applyFill="1"/>
    <xf numFmtId="3" fontId="8" fillId="0" borderId="0" xfId="0" applyNumberFormat="1" applyFont="1" applyFill="1" applyAlignment="1"/>
    <xf numFmtId="0" fontId="0" fillId="0" borderId="0" xfId="0" applyFill="1" applyAlignment="1">
      <alignment wrapText="1"/>
    </xf>
    <xf numFmtId="3" fontId="1" fillId="0" borderId="0" xfId="0" applyNumberFormat="1" applyFont="1" applyFill="1"/>
    <xf numFmtId="3" fontId="3" fillId="0" borderId="0" xfId="0" applyNumberFormat="1" applyFont="1" applyFill="1" applyBorder="1" applyAlignment="1" applyProtection="1">
      <alignment horizontal="right"/>
      <protection locked="0"/>
    </xf>
    <xf numFmtId="3" fontId="3" fillId="0" borderId="0" xfId="0" applyNumberFormat="1" applyFont="1" applyFill="1" applyBorder="1" applyProtection="1">
      <protection locked="0"/>
    </xf>
    <xf numFmtId="3" fontId="3" fillId="0" borderId="0" xfId="0" quotePrefix="1" applyNumberFormat="1" applyFont="1" applyFill="1" applyBorder="1" applyAlignment="1" applyProtection="1">
      <alignment horizontal="right"/>
      <protection locked="0"/>
    </xf>
    <xf numFmtId="3" fontId="0" fillId="0" borderId="0" xfId="0" quotePrefix="1" applyNumberFormat="1" applyFill="1" applyBorder="1" applyAlignment="1" applyProtection="1">
      <alignment horizontal="right"/>
      <protection locked="0"/>
    </xf>
    <xf numFmtId="3" fontId="0" fillId="0" borderId="0" xfId="0" applyNumberFormat="1" applyFill="1" applyBorder="1" applyProtection="1">
      <protection locked="0"/>
    </xf>
    <xf numFmtId="3" fontId="1" fillId="0" borderId="2" xfId="0" applyNumberFormat="1" applyFont="1" applyFill="1" applyBorder="1"/>
    <xf numFmtId="3" fontId="5" fillId="0" borderId="0" xfId="0" applyNumberFormat="1" applyFont="1" applyFill="1" applyBorder="1" applyAlignment="1"/>
    <xf numFmtId="165" fontId="3" fillId="0" borderId="0" xfId="0" applyNumberFormat="1" applyFont="1" applyFill="1" applyAlignment="1"/>
    <xf numFmtId="166" fontId="3" fillId="0" borderId="3" xfId="0" applyNumberFormat="1" applyFont="1" applyFill="1" applyBorder="1" applyAlignment="1">
      <alignment horizontal="right" wrapText="1"/>
    </xf>
    <xf numFmtId="165" fontId="0" fillId="0" borderId="0" xfId="0" applyNumberFormat="1" applyFont="1" applyFill="1" applyAlignment="1"/>
    <xf numFmtId="165" fontId="0" fillId="0" borderId="2" xfId="0" applyNumberFormat="1" applyFont="1" applyFill="1" applyBorder="1" applyAlignment="1"/>
    <xf numFmtId="3" fontId="5" fillId="0" borderId="0" xfId="0" applyNumberFormat="1" applyFont="1" applyFill="1" applyAlignment="1">
      <alignment wrapText="1"/>
    </xf>
    <xf numFmtId="0" fontId="0" fillId="0" borderId="0" xfId="0" applyFill="1" applyAlignment="1">
      <alignment wrapText="1"/>
    </xf>
    <xf numFmtId="0" fontId="2" fillId="0" borderId="0" xfId="0" applyFont="1" applyFill="1" applyAlignment="1">
      <alignment wrapText="1"/>
    </xf>
    <xf numFmtId="3" fontId="5" fillId="0" borderId="0" xfId="0" applyNumberFormat="1" applyFont="1" applyFill="1" applyAlignment="1">
      <alignment horizontal="left" wrapText="1"/>
    </xf>
  </cellXfs>
  <cellStyles count="18">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Normal" xfId="0" builtinId="0"/>
  </cellStyles>
  <dxfs count="0"/>
  <tableStyles count="0" defaultTableStyle="TableStyleMedium9" defaultPivotStyle="PivotStyleLight16"/>
  <colors>
    <mruColors>
      <color rgb="FFFF99CC"/>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Q26"/>
  <sheetViews>
    <sheetView tabSelected="1" zoomScale="85" zoomScaleNormal="85" zoomScaleSheetLayoutView="100" workbookViewId="0">
      <selection activeCell="K26" sqref="K26"/>
    </sheetView>
  </sheetViews>
  <sheetFormatPr defaultColWidth="8.77734375" defaultRowHeight="13.2" x14ac:dyDescent="0.25"/>
  <cols>
    <col min="1" max="1" width="34.33203125" style="2" customWidth="1"/>
    <col min="2" max="3" width="11.109375" style="2" customWidth="1"/>
    <col min="4" max="4" width="12.33203125" style="2" customWidth="1"/>
    <col min="5" max="5" width="13" style="2" customWidth="1"/>
    <col min="6" max="6" width="12.109375" style="2" bestFit="1" customWidth="1"/>
    <col min="7" max="7" width="13.33203125" style="2" bestFit="1" customWidth="1"/>
    <col min="8" max="8" width="13.109375" style="2" customWidth="1"/>
    <col min="9" max="16" width="13" style="2" customWidth="1"/>
    <col min="17" max="17" width="11.77734375" style="2" customWidth="1"/>
    <col min="18" max="16384" width="8.77734375" style="2"/>
  </cols>
  <sheetData>
    <row r="1" spans="1:17" ht="15.75" customHeight="1" x14ac:dyDescent="0.3">
      <c r="A1" s="39" t="s">
        <v>14</v>
      </c>
      <c r="B1" s="38"/>
      <c r="C1" s="38"/>
      <c r="D1" s="38"/>
      <c r="E1" s="38"/>
      <c r="F1" s="38"/>
      <c r="G1" s="38"/>
      <c r="H1" s="38"/>
      <c r="I1" s="24"/>
      <c r="J1" s="24"/>
    </row>
    <row r="2" spans="1:17" ht="13.8" thickBot="1" x14ac:dyDescent="0.3">
      <c r="A2" s="3"/>
      <c r="B2" s="3"/>
      <c r="C2" s="3"/>
      <c r="D2" s="3"/>
      <c r="E2" s="3"/>
      <c r="F2" s="3"/>
      <c r="G2" s="3"/>
      <c r="H2" s="3"/>
      <c r="I2" s="3"/>
      <c r="J2" s="3"/>
      <c r="K2" s="3"/>
      <c r="L2" s="3"/>
      <c r="M2" s="3"/>
      <c r="N2" s="3"/>
      <c r="O2" s="3"/>
      <c r="P2" s="3"/>
      <c r="Q2" s="3"/>
    </row>
    <row r="3" spans="1:17" ht="40.5" customHeight="1" thickBot="1" x14ac:dyDescent="0.3">
      <c r="A3" s="21"/>
      <c r="B3" s="17">
        <v>1980</v>
      </c>
      <c r="C3" s="17">
        <v>1990</v>
      </c>
      <c r="D3" s="17">
        <v>2000</v>
      </c>
      <c r="E3" s="17">
        <v>2001</v>
      </c>
      <c r="F3" s="18" t="s">
        <v>5</v>
      </c>
      <c r="G3" s="18" t="s">
        <v>6</v>
      </c>
      <c r="H3" s="18" t="s">
        <v>7</v>
      </c>
      <c r="I3" s="18" t="s">
        <v>8</v>
      </c>
      <c r="J3" s="18" t="s">
        <v>9</v>
      </c>
      <c r="K3" s="19">
        <v>2007</v>
      </c>
      <c r="L3" s="19">
        <v>2008</v>
      </c>
      <c r="M3" s="34">
        <v>2009</v>
      </c>
      <c r="N3" s="34">
        <v>2010</v>
      </c>
      <c r="O3" s="19">
        <v>2011</v>
      </c>
      <c r="P3" s="19">
        <v>2012</v>
      </c>
      <c r="Q3" s="19" t="s">
        <v>15</v>
      </c>
    </row>
    <row r="4" spans="1:17" x14ac:dyDescent="0.25">
      <c r="A4" s="14" t="s">
        <v>4</v>
      </c>
      <c r="B4" s="20">
        <f>SUM(B5:B8)</f>
        <v>226549</v>
      </c>
      <c r="C4" s="20">
        <f>SUM(C5:C8)</f>
        <v>248789</v>
      </c>
      <c r="D4" s="26">
        <v>282171.95699999999</v>
      </c>
      <c r="E4" s="26">
        <v>285081.55599999998</v>
      </c>
      <c r="F4" s="27">
        <v>287803.91399999999</v>
      </c>
      <c r="G4" s="27">
        <v>290326.41800000001</v>
      </c>
      <c r="H4" s="27">
        <v>293045.739</v>
      </c>
      <c r="I4" s="27">
        <v>295753.15100000001</v>
      </c>
      <c r="J4" s="27">
        <v>298593.212</v>
      </c>
      <c r="K4" s="27">
        <v>301579.89500000002</v>
      </c>
      <c r="L4" s="28">
        <v>304093.96600000001</v>
      </c>
      <c r="M4" s="28">
        <v>306771.52899999998</v>
      </c>
      <c r="N4" s="28">
        <v>309326.22499999998</v>
      </c>
      <c r="O4" s="28">
        <v>311587.81599999999</v>
      </c>
      <c r="P4" s="28">
        <v>313914.03999999998</v>
      </c>
      <c r="Q4" s="33">
        <f>(P4-B4)/B4*100</f>
        <v>38.563418951308535</v>
      </c>
    </row>
    <row r="5" spans="1:17" x14ac:dyDescent="0.25">
      <c r="A5" s="4" t="s">
        <v>0</v>
      </c>
      <c r="B5" s="9">
        <v>49136</v>
      </c>
      <c r="C5" s="9">
        <v>50828</v>
      </c>
      <c r="D5" s="29">
        <v>53667.506000000001</v>
      </c>
      <c r="E5" s="29">
        <v>53930.017</v>
      </c>
      <c r="F5" s="30">
        <v>54167.735000000001</v>
      </c>
      <c r="G5" s="30">
        <v>54364.451999999997</v>
      </c>
      <c r="H5" s="30">
        <v>54514.298000000003</v>
      </c>
      <c r="I5" s="30">
        <v>54598.184999999998</v>
      </c>
      <c r="J5" s="30">
        <v>54710.025999999998</v>
      </c>
      <c r="K5" s="30">
        <v>54879.379000000001</v>
      </c>
      <c r="L5" s="29">
        <v>54875.925999999999</v>
      </c>
      <c r="M5" s="29">
        <v>55133.101000000002</v>
      </c>
      <c r="N5" s="29">
        <v>55376.925999999999</v>
      </c>
      <c r="O5" s="29">
        <v>55597.646000000001</v>
      </c>
      <c r="P5" s="29">
        <v>55761.091</v>
      </c>
      <c r="Q5" s="35">
        <f t="shared" ref="Q5:Q8" si="0">(P5-B5)/B5*100</f>
        <v>13.48317119830674</v>
      </c>
    </row>
    <row r="6" spans="1:17" x14ac:dyDescent="0.25">
      <c r="A6" s="4" t="s">
        <v>1</v>
      </c>
      <c r="B6" s="9">
        <v>58868</v>
      </c>
      <c r="C6" s="9">
        <v>59670</v>
      </c>
      <c r="D6" s="29">
        <v>64493.955999999998</v>
      </c>
      <c r="E6" s="29">
        <v>64815.413</v>
      </c>
      <c r="F6" s="30">
        <v>65074.728999999999</v>
      </c>
      <c r="G6" s="30">
        <v>65319.023999999998</v>
      </c>
      <c r="H6" s="30">
        <v>65587.713000000003</v>
      </c>
      <c r="I6" s="30">
        <v>65806.421000000002</v>
      </c>
      <c r="J6" s="30">
        <v>66082.058000000005</v>
      </c>
      <c r="K6" s="30">
        <v>66359.247000000003</v>
      </c>
      <c r="L6" s="29">
        <v>66523.934999999998</v>
      </c>
      <c r="M6" s="29">
        <v>66748.437000000005</v>
      </c>
      <c r="N6" s="29">
        <v>66972.134999999995</v>
      </c>
      <c r="O6" s="29">
        <v>67145.089000000007</v>
      </c>
      <c r="P6" s="29">
        <v>67316.297000000006</v>
      </c>
      <c r="Q6" s="35">
        <f t="shared" si="0"/>
        <v>14.351255350954689</v>
      </c>
    </row>
    <row r="7" spans="1:17" x14ac:dyDescent="0.25">
      <c r="A7" s="4" t="s">
        <v>2</v>
      </c>
      <c r="B7" s="9">
        <v>75372</v>
      </c>
      <c r="C7" s="9">
        <v>85454</v>
      </c>
      <c r="D7" s="29">
        <v>100559.939</v>
      </c>
      <c r="E7" s="29">
        <v>101868.637</v>
      </c>
      <c r="F7" s="30">
        <v>103185.01700000001</v>
      </c>
      <c r="G7" s="30">
        <v>104431.61199999999</v>
      </c>
      <c r="H7" s="30">
        <v>105874.018</v>
      </c>
      <c r="I7" s="30">
        <v>107411.03599999999</v>
      </c>
      <c r="J7" s="30">
        <v>108930.84299999999</v>
      </c>
      <c r="K7" s="30">
        <v>110573.41899999999</v>
      </c>
      <c r="L7" s="29">
        <v>112184.93</v>
      </c>
      <c r="M7" s="29">
        <v>113548.61500000001</v>
      </c>
      <c r="N7" s="29">
        <v>114853.8</v>
      </c>
      <c r="O7" s="29">
        <v>116022.23</v>
      </c>
      <c r="P7" s="29">
        <v>117257.22100000001</v>
      </c>
      <c r="Q7" s="35">
        <f t="shared" si="0"/>
        <v>55.571327548691826</v>
      </c>
    </row>
    <row r="8" spans="1:17" x14ac:dyDescent="0.25">
      <c r="A8" s="4" t="s">
        <v>3</v>
      </c>
      <c r="B8" s="9">
        <v>43173</v>
      </c>
      <c r="C8" s="9">
        <v>52837</v>
      </c>
      <c r="D8" s="29">
        <v>63450.555999999997</v>
      </c>
      <c r="E8" s="29">
        <v>64467.489000000001</v>
      </c>
      <c r="F8" s="30">
        <v>65376.432999999997</v>
      </c>
      <c r="G8" s="30">
        <v>66211.33</v>
      </c>
      <c r="H8" s="30">
        <v>67069.710000000006</v>
      </c>
      <c r="I8" s="30">
        <v>67937.509000000005</v>
      </c>
      <c r="J8" s="30">
        <v>68870.285000000003</v>
      </c>
      <c r="K8" s="30">
        <v>69767.850000000006</v>
      </c>
      <c r="L8" s="29">
        <v>70509.175000000003</v>
      </c>
      <c r="M8" s="29">
        <v>71341.376000000004</v>
      </c>
      <c r="N8" s="29">
        <v>72123.364000000001</v>
      </c>
      <c r="O8" s="29">
        <v>72822.850999999995</v>
      </c>
      <c r="P8" s="29">
        <v>73579.430999999997</v>
      </c>
      <c r="Q8" s="35">
        <f t="shared" si="0"/>
        <v>70.42927524147035</v>
      </c>
    </row>
    <row r="9" spans="1:17" x14ac:dyDescent="0.25">
      <c r="A9" s="5"/>
      <c r="B9" s="9"/>
      <c r="C9" s="10"/>
      <c r="D9" s="10"/>
      <c r="E9" s="9"/>
      <c r="F9" s="10"/>
      <c r="G9" s="10"/>
      <c r="H9" s="10"/>
      <c r="I9" s="10"/>
      <c r="J9" s="10"/>
      <c r="K9" s="10"/>
      <c r="L9" s="10"/>
      <c r="M9" s="10"/>
      <c r="N9" s="10"/>
      <c r="O9" s="10"/>
      <c r="P9" s="10"/>
      <c r="Q9" s="33"/>
    </row>
    <row r="10" spans="1:17" ht="13.8" x14ac:dyDescent="0.25">
      <c r="A10" s="32" t="s">
        <v>12</v>
      </c>
      <c r="B10" s="11">
        <v>5696999.3739551352</v>
      </c>
      <c r="C10" s="11">
        <v>7883332.309532742</v>
      </c>
      <c r="D10" s="13">
        <v>11223130</v>
      </c>
      <c r="E10" s="13">
        <v>11364239</v>
      </c>
      <c r="F10" s="13">
        <v>11560341</v>
      </c>
      <c r="G10" s="13">
        <v>11807823</v>
      </c>
      <c r="H10" s="13">
        <v>12212645</v>
      </c>
      <c r="I10" s="13">
        <v>12554538</v>
      </c>
      <c r="J10" s="13">
        <v>12895854</v>
      </c>
      <c r="K10" s="13">
        <v>13143678</v>
      </c>
      <c r="L10" s="13">
        <v>13016791</v>
      </c>
      <c r="M10" s="13">
        <v>12592668</v>
      </c>
      <c r="N10" s="13">
        <v>12897088</v>
      </c>
      <c r="O10" s="13">
        <v>13108318</v>
      </c>
      <c r="P10" s="13">
        <v>13430576</v>
      </c>
      <c r="Q10" s="33">
        <f t="shared" ref="Q10:Q14" si="1">(P10-B10)/B10*100</f>
        <v>135.7482442669787</v>
      </c>
    </row>
    <row r="11" spans="1:17" x14ac:dyDescent="0.25">
      <c r="A11" s="4" t="s">
        <v>0</v>
      </c>
      <c r="B11" s="25">
        <v>1248022.6383836514</v>
      </c>
      <c r="C11" s="25">
        <v>1808010.47537528</v>
      </c>
      <c r="D11" s="22">
        <v>2344250</v>
      </c>
      <c r="E11" s="22">
        <v>2398348</v>
      </c>
      <c r="F11" s="22">
        <v>2412035</v>
      </c>
      <c r="G11" s="22">
        <v>2439921</v>
      </c>
      <c r="H11" s="22">
        <v>2503575</v>
      </c>
      <c r="I11" s="22">
        <v>2560788</v>
      </c>
      <c r="J11" s="22">
        <v>2633028</v>
      </c>
      <c r="K11" s="23">
        <v>2675100</v>
      </c>
      <c r="L11" s="23">
        <v>2634008</v>
      </c>
      <c r="M11" s="23">
        <v>2567684</v>
      </c>
      <c r="N11" s="23">
        <v>2643262</v>
      </c>
      <c r="O11" s="23">
        <v>2672595</v>
      </c>
      <c r="P11" s="23">
        <v>2709385</v>
      </c>
      <c r="Q11" s="35">
        <f t="shared" si="1"/>
        <v>117.0942190206581</v>
      </c>
    </row>
    <row r="12" spans="1:17" x14ac:dyDescent="0.25">
      <c r="A12" s="4" t="s">
        <v>1</v>
      </c>
      <c r="B12" s="25">
        <v>1423438.5534844536</v>
      </c>
      <c r="C12" s="25">
        <v>1766102.1198589203</v>
      </c>
      <c r="D12" s="22">
        <v>2490900</v>
      </c>
      <c r="E12" s="22">
        <v>2475032</v>
      </c>
      <c r="F12" s="22">
        <v>2522897</v>
      </c>
      <c r="G12" s="22">
        <v>2579374</v>
      </c>
      <c r="H12" s="22">
        <v>2631667</v>
      </c>
      <c r="I12" s="22">
        <v>2657256</v>
      </c>
      <c r="J12" s="22">
        <v>2674217</v>
      </c>
      <c r="K12" s="23">
        <v>2713076</v>
      </c>
      <c r="L12" s="23">
        <v>2659876</v>
      </c>
      <c r="M12" s="23">
        <v>2540859</v>
      </c>
      <c r="N12" s="23">
        <v>2617099</v>
      </c>
      <c r="O12" s="23">
        <v>2676825</v>
      </c>
      <c r="P12" s="23">
        <v>2739673</v>
      </c>
      <c r="Q12" s="35">
        <f t="shared" si="1"/>
        <v>92.468652285236985</v>
      </c>
    </row>
    <row r="13" spans="1:17" x14ac:dyDescent="0.25">
      <c r="A13" s="4" t="s">
        <v>2</v>
      </c>
      <c r="B13" s="25">
        <v>1812980.8046895887</v>
      </c>
      <c r="C13" s="25">
        <v>2503020.2899198029</v>
      </c>
      <c r="D13" s="22">
        <v>3763080</v>
      </c>
      <c r="E13" s="22">
        <v>3850551</v>
      </c>
      <c r="F13" s="22">
        <v>3931904</v>
      </c>
      <c r="G13" s="22">
        <v>4017319</v>
      </c>
      <c r="H13" s="22">
        <v>4181820</v>
      </c>
      <c r="I13" s="22">
        <v>4308377</v>
      </c>
      <c r="J13" s="22">
        <v>4436831</v>
      </c>
      <c r="K13" s="23">
        <v>4535375</v>
      </c>
      <c r="L13" s="23">
        <v>4507247</v>
      </c>
      <c r="M13" s="23">
        <v>4402757</v>
      </c>
      <c r="N13" s="23">
        <v>4524803</v>
      </c>
      <c r="O13" s="23">
        <v>4601219</v>
      </c>
      <c r="P13" s="23">
        <v>4728538</v>
      </c>
      <c r="Q13" s="35">
        <f t="shared" si="1"/>
        <v>160.81566819509715</v>
      </c>
    </row>
    <row r="14" spans="1:17" x14ac:dyDescent="0.25">
      <c r="A14" s="4" t="s">
        <v>3</v>
      </c>
      <c r="B14" s="25">
        <v>1212557.3773974415</v>
      </c>
      <c r="C14" s="25">
        <v>1806199.4243787427</v>
      </c>
      <c r="D14" s="22">
        <v>2622605</v>
      </c>
      <c r="E14" s="22">
        <v>2640199</v>
      </c>
      <c r="F14" s="22">
        <v>2693471</v>
      </c>
      <c r="G14" s="22">
        <v>2770469</v>
      </c>
      <c r="H14" s="22">
        <v>2895912</v>
      </c>
      <c r="I14" s="22">
        <v>3028114</v>
      </c>
      <c r="J14" s="22">
        <v>3151810</v>
      </c>
      <c r="K14" s="23">
        <v>3220291</v>
      </c>
      <c r="L14" s="23">
        <v>3215155</v>
      </c>
      <c r="M14" s="23">
        <v>3078916</v>
      </c>
      <c r="N14" s="23">
        <v>3109710</v>
      </c>
      <c r="O14" s="23">
        <v>3156139</v>
      </c>
      <c r="P14" s="23">
        <v>3252097</v>
      </c>
      <c r="Q14" s="35">
        <f t="shared" si="1"/>
        <v>168.20149385261263</v>
      </c>
    </row>
    <row r="15" spans="1:17" x14ac:dyDescent="0.25">
      <c r="A15" s="1"/>
      <c r="B15" s="10"/>
      <c r="C15" s="10"/>
      <c r="D15" s="10"/>
      <c r="E15" s="10"/>
      <c r="F15" s="10"/>
      <c r="G15" s="10"/>
      <c r="H15" s="10"/>
      <c r="I15" s="12"/>
      <c r="J15" s="10"/>
      <c r="K15" s="10"/>
      <c r="L15" s="10"/>
      <c r="M15" s="10"/>
      <c r="N15" s="10"/>
      <c r="O15" s="10"/>
      <c r="P15" s="10"/>
      <c r="Q15" s="33"/>
    </row>
    <row r="16" spans="1:17" ht="13.8" x14ac:dyDescent="0.25">
      <c r="A16" s="15" t="s">
        <v>13</v>
      </c>
      <c r="B16" s="13">
        <f t="shared" ref="B16:K16" si="2">B10/B4*1000</f>
        <v>25146.874954006133</v>
      </c>
      <c r="C16" s="13">
        <f t="shared" si="2"/>
        <v>31686.820195156306</v>
      </c>
      <c r="D16" s="13">
        <f t="shared" si="2"/>
        <v>39774.080030213634</v>
      </c>
      <c r="E16" s="13">
        <f t="shared" si="2"/>
        <v>39863.115521931562</v>
      </c>
      <c r="F16" s="13">
        <f t="shared" si="2"/>
        <v>40167.42107266825</v>
      </c>
      <c r="G16" s="13">
        <f t="shared" si="2"/>
        <v>40670.852764077434</v>
      </c>
      <c r="H16" s="13">
        <f t="shared" si="2"/>
        <v>41674.876562528691</v>
      </c>
      <c r="I16" s="13">
        <f t="shared" si="2"/>
        <v>42449.380361800439</v>
      </c>
      <c r="J16" s="13">
        <f t="shared" si="2"/>
        <v>43188.704504106412</v>
      </c>
      <c r="K16" s="13">
        <f t="shared" si="2"/>
        <v>43582.739492630964</v>
      </c>
      <c r="L16" s="13">
        <f>L10/L4*1000</f>
        <v>42805.160428602518</v>
      </c>
      <c r="M16" s="13">
        <f>M10/M4*1000</f>
        <v>41049.011428958256</v>
      </c>
      <c r="N16" s="13">
        <f>N10/N4*1000</f>
        <v>41694.130525143803</v>
      </c>
      <c r="O16" s="13">
        <f t="shared" ref="O16:P16" si="3">O10/O4*1000</f>
        <v>42069.417759261807</v>
      </c>
      <c r="P16" s="13">
        <f t="shared" si="3"/>
        <v>42784.247560255673</v>
      </c>
      <c r="Q16" s="33">
        <f t="shared" ref="Q16:Q20" si="4">(P16-B16)/B16*100</f>
        <v>70.137433134369402</v>
      </c>
    </row>
    <row r="17" spans="1:17" x14ac:dyDescent="0.25">
      <c r="A17" s="6" t="s">
        <v>0</v>
      </c>
      <c r="B17" s="25">
        <f t="shared" ref="B17:K17" si="5">B11/B5*1000</f>
        <v>25399.353597843769</v>
      </c>
      <c r="C17" s="25">
        <f t="shared" si="5"/>
        <v>35571.151242922802</v>
      </c>
      <c r="D17" s="25">
        <f t="shared" si="5"/>
        <v>43680.993858742004</v>
      </c>
      <c r="E17" s="25">
        <f t="shared" si="5"/>
        <v>44471.486074258049</v>
      </c>
      <c r="F17" s="25">
        <f t="shared" si="5"/>
        <v>44528.998674210765</v>
      </c>
      <c r="G17" s="25">
        <f t="shared" si="5"/>
        <v>44880.816604203057</v>
      </c>
      <c r="H17" s="25">
        <f t="shared" si="5"/>
        <v>45925.107574530259</v>
      </c>
      <c r="I17" s="25">
        <f t="shared" si="5"/>
        <v>46902.438240392061</v>
      </c>
      <c r="J17" s="25">
        <f t="shared" si="5"/>
        <v>48126.974021178496</v>
      </c>
      <c r="K17" s="25">
        <f t="shared" si="5"/>
        <v>48745.085107468141</v>
      </c>
      <c r="L17" s="25">
        <f t="shared" ref="L17:N20" si="6">L11/L5*1000</f>
        <v>47999.335810752425</v>
      </c>
      <c r="M17" s="25">
        <f t="shared" ref="M17" si="7">M11/M5*1000</f>
        <v>46572.457442580635</v>
      </c>
      <c r="N17" s="25">
        <f t="shared" si="6"/>
        <v>47732.190840640018</v>
      </c>
      <c r="O17" s="25">
        <f t="shared" ref="O17:P17" si="8">O11/O5*1000</f>
        <v>48070.290601871879</v>
      </c>
      <c r="P17" s="25">
        <f t="shared" si="8"/>
        <v>48589.167668903756</v>
      </c>
      <c r="Q17" s="35">
        <f t="shared" si="4"/>
        <v>91.300804100103733</v>
      </c>
    </row>
    <row r="18" spans="1:17" x14ac:dyDescent="0.25">
      <c r="A18" s="6" t="s">
        <v>1</v>
      </c>
      <c r="B18" s="25">
        <f t="shared" ref="B18:K18" si="9">B12/B6*1000</f>
        <v>24180.175196786942</v>
      </c>
      <c r="C18" s="25">
        <f t="shared" si="9"/>
        <v>29597.823359459031</v>
      </c>
      <c r="D18" s="25">
        <f t="shared" si="9"/>
        <v>38622.223763107351</v>
      </c>
      <c r="E18" s="25">
        <f t="shared" si="9"/>
        <v>38185.85557728375</v>
      </c>
      <c r="F18" s="25">
        <f t="shared" si="9"/>
        <v>38769.227913342518</v>
      </c>
      <c r="G18" s="25">
        <f t="shared" si="9"/>
        <v>39488.863152639882</v>
      </c>
      <c r="H18" s="25">
        <f t="shared" si="9"/>
        <v>40124.390371714893</v>
      </c>
      <c r="I18" s="25">
        <f t="shared" si="9"/>
        <v>40379.889372801481</v>
      </c>
      <c r="J18" s="25">
        <f t="shared" si="9"/>
        <v>40468.125251183912</v>
      </c>
      <c r="K18" s="25">
        <f t="shared" si="9"/>
        <v>40884.671280251263</v>
      </c>
      <c r="L18" s="25">
        <f t="shared" si="6"/>
        <v>39983.744196731597</v>
      </c>
      <c r="M18" s="25">
        <f t="shared" ref="M18" si="10">M12/M6*1000</f>
        <v>38066.194718537008</v>
      </c>
      <c r="N18" s="25">
        <f t="shared" si="6"/>
        <v>39077.431233153911</v>
      </c>
      <c r="O18" s="25">
        <f t="shared" ref="O18:P18" si="11">O12/O6*1000</f>
        <v>39866.281210826899</v>
      </c>
      <c r="P18" s="25">
        <f t="shared" si="11"/>
        <v>40698.510198800737</v>
      </c>
      <c r="Q18" s="35">
        <f t="shared" si="4"/>
        <v>68.31354557021055</v>
      </c>
    </row>
    <row r="19" spans="1:17" x14ac:dyDescent="0.25">
      <c r="A19" s="6" t="s">
        <v>2</v>
      </c>
      <c r="B19" s="25">
        <f t="shared" ref="B19:K19" si="12">B13/B7*1000</f>
        <v>24053.770693222799</v>
      </c>
      <c r="C19" s="25">
        <f t="shared" si="12"/>
        <v>29290.849930018525</v>
      </c>
      <c r="D19" s="25">
        <f t="shared" si="12"/>
        <v>37421.263749971047</v>
      </c>
      <c r="E19" s="25">
        <f t="shared" si="12"/>
        <v>37799.180526976132</v>
      </c>
      <c r="F19" s="25">
        <f t="shared" si="12"/>
        <v>38105.377256467378</v>
      </c>
      <c r="G19" s="25">
        <f t="shared" si="12"/>
        <v>38468.418930467153</v>
      </c>
      <c r="H19" s="25">
        <f t="shared" si="12"/>
        <v>39498.075911315653</v>
      </c>
      <c r="I19" s="25">
        <f t="shared" si="12"/>
        <v>40111.120425279209</v>
      </c>
      <c r="J19" s="25">
        <f t="shared" si="12"/>
        <v>40730.713889729101</v>
      </c>
      <c r="K19" s="25">
        <f t="shared" si="12"/>
        <v>41016.865002609709</v>
      </c>
      <c r="L19" s="25">
        <f t="shared" si="6"/>
        <v>40176.938203732003</v>
      </c>
      <c r="M19" s="25">
        <f t="shared" ref="M19" si="13">M13/M7*1000</f>
        <v>38774.20257393716</v>
      </c>
      <c r="N19" s="25">
        <f t="shared" si="6"/>
        <v>39396.197600775944</v>
      </c>
      <c r="O19" s="25">
        <f t="shared" ref="O19:P19" si="14">O13/O7*1000</f>
        <v>39658.081041883095</v>
      </c>
      <c r="P19" s="25">
        <f t="shared" si="14"/>
        <v>40326.198759221828</v>
      </c>
      <c r="Q19" s="35">
        <f t="shared" si="4"/>
        <v>67.650216980674145</v>
      </c>
    </row>
    <row r="20" spans="1:17" x14ac:dyDescent="0.25">
      <c r="A20" s="7" t="s">
        <v>3</v>
      </c>
      <c r="B20" s="31">
        <f t="shared" ref="B20:K20" si="15">B14/B8*1000</f>
        <v>28086.011567355559</v>
      </c>
      <c r="C20" s="31">
        <f t="shared" si="15"/>
        <v>34184.367476933636</v>
      </c>
      <c r="D20" s="31">
        <f t="shared" si="15"/>
        <v>41333.049942068275</v>
      </c>
      <c r="E20" s="31">
        <f t="shared" si="15"/>
        <v>40953.960530400058</v>
      </c>
      <c r="F20" s="31">
        <f t="shared" si="15"/>
        <v>41199.418145067662</v>
      </c>
      <c r="G20" s="31">
        <f t="shared" si="15"/>
        <v>41842.823577173272</v>
      </c>
      <c r="H20" s="31">
        <f t="shared" si="15"/>
        <v>43177.643082100694</v>
      </c>
      <c r="I20" s="31">
        <f t="shared" si="15"/>
        <v>44572.049293123178</v>
      </c>
      <c r="J20" s="31">
        <f t="shared" si="15"/>
        <v>45764.439627337095</v>
      </c>
      <c r="K20" s="31">
        <f t="shared" si="15"/>
        <v>46157.234313512599</v>
      </c>
      <c r="L20" s="31">
        <f t="shared" si="6"/>
        <v>45599.101109891017</v>
      </c>
      <c r="M20" s="31">
        <f t="shared" ref="M20" si="16">M14/M8*1000</f>
        <v>43157.50792359261</v>
      </c>
      <c r="N20" s="31">
        <f t="shared" si="6"/>
        <v>43116.54126393771</v>
      </c>
      <c r="O20" s="31">
        <f t="shared" ref="O20:P20" si="17">O14/O8*1000</f>
        <v>43339.95382850364</v>
      </c>
      <c r="P20" s="31">
        <f t="shared" si="17"/>
        <v>44198.45268985568</v>
      </c>
      <c r="Q20" s="36">
        <f t="shared" si="4"/>
        <v>57.368206531779862</v>
      </c>
    </row>
    <row r="22" spans="1:17" s="1" customFormat="1" x14ac:dyDescent="0.2">
      <c r="A22" s="16" t="s">
        <v>10</v>
      </c>
    </row>
    <row r="23" spans="1:17" s="1" customFormat="1" x14ac:dyDescent="0.2">
      <c r="A23" s="16"/>
    </row>
    <row r="24" spans="1:17" s="1" customFormat="1" ht="29.25" customHeight="1" x14ac:dyDescent="0.25">
      <c r="A24" s="40" t="s">
        <v>11</v>
      </c>
      <c r="B24" s="40"/>
      <c r="C24" s="40"/>
      <c r="D24" s="40"/>
      <c r="E24" s="40"/>
      <c r="F24" s="40"/>
      <c r="G24" s="40"/>
      <c r="H24" s="40"/>
    </row>
    <row r="25" spans="1:17" ht="14.25" customHeight="1" x14ac:dyDescent="0.25">
      <c r="I25" s="24"/>
      <c r="J25" s="24"/>
      <c r="K25" s="8"/>
      <c r="L25" s="8"/>
      <c r="M25" s="8"/>
      <c r="N25" s="8"/>
      <c r="O25" s="8"/>
      <c r="P25" s="8"/>
      <c r="Q25" s="8"/>
    </row>
    <row r="26" spans="1:17" ht="63.75" customHeight="1" x14ac:dyDescent="0.25">
      <c r="A26" s="37" t="s">
        <v>16</v>
      </c>
      <c r="B26" s="38"/>
      <c r="C26" s="38"/>
      <c r="D26" s="38"/>
      <c r="E26" s="38"/>
      <c r="F26" s="38"/>
      <c r="G26" s="38"/>
      <c r="H26" s="38"/>
    </row>
  </sheetData>
  <mergeCells count="3">
    <mergeCell ref="A26:H26"/>
    <mergeCell ref="A1:H1"/>
    <mergeCell ref="A24:H24"/>
  </mergeCells>
  <phoneticPr fontId="4" type="noConversion"/>
  <pageMargins left="0.75" right="0.75" top="1" bottom="1" header="0.5" footer="0.5"/>
  <pageSetup scale="65"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1-2 HIST</vt:lpstr>
    </vt:vector>
  </TitlesOfParts>
  <Company>Battelle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Gordon</dc:creator>
  <cp:lastModifiedBy>Bedsole, Elisabeth K.</cp:lastModifiedBy>
  <cp:lastPrinted>2010-07-08T17:50:12Z</cp:lastPrinted>
  <dcterms:created xsi:type="dcterms:W3CDTF">2004-06-11T14:26:57Z</dcterms:created>
  <dcterms:modified xsi:type="dcterms:W3CDTF">2014-05-19T19:56:36Z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-289730795</vt:i4>
  </property>
  <property fmtid="{D5CDD505-2E9C-101B-9397-08002B2CF9AE}" pid="3" name="_EmailSubject">
    <vt:lpwstr>tables for other project</vt:lpwstr>
  </property>
  <property fmtid="{D5CDD505-2E9C-101B-9397-08002B2CF9AE}" pid="4" name="_AuthorEmail">
    <vt:lpwstr>gordonr@battelle.org</vt:lpwstr>
  </property>
  <property fmtid="{D5CDD505-2E9C-101B-9397-08002B2CF9AE}" pid="5" name="_AuthorEmailDisplayName">
    <vt:lpwstr>Gordon, Robert M</vt:lpwstr>
  </property>
  <property fmtid="{D5CDD505-2E9C-101B-9397-08002B2CF9AE}" pid="6" name="_ReviewingToolsShownOnce">
    <vt:lpwstr/>
  </property>
</Properties>
</file>