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<sst xmlns="http://schemas.openxmlformats.org/spreadsheetml/2006/main" count="42" uniqueCount="32">
  <si>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State</t>
  </si>
  <si>
    <t>Total</t>
  </si>
  <si>
    <t>Projects</t>
  </si>
  <si>
    <t>Project List</t>
  </si>
  <si>
    <t>CA</t>
  </si>
  <si>
    <t>$M</t>
  </si>
  <si>
    <t>OR</t>
  </si>
  <si>
    <t>AK</t>
  </si>
  <si>
    <t>GA</t>
  </si>
  <si>
    <t>NC</t>
  </si>
  <si>
    <t>Designated Projects by State -- Freight Intermodal Distribution Pilot Grant Program</t>
  </si>
  <si>
    <t>Funding*</t>
  </si>
  <si>
    <t>Short-haul Intermodal Projects</t>
  </si>
  <si>
    <t>Charlotte Douglas International Airport Freight Intermodal Facility [5], South Piedmont Freight Intermodal Center [5]</t>
  </si>
  <si>
    <t>Fairbanks</t>
  </si>
  <si>
    <t>Georgia Port Authority</t>
  </si>
  <si>
    <t>Annual Funding Levels, Unadjusted</t>
  </si>
  <si>
    <t>Annual Obligation Limitation</t>
  </si>
  <si>
    <t>06 (.20)</t>
  </si>
  <si>
    <t>09 (.20)</t>
  </si>
  <si>
    <t>05 (.855)</t>
  </si>
  <si>
    <t>06 (.871)</t>
  </si>
  <si>
    <t>07 (.850)</t>
  </si>
  <si>
    <t>08 (.850)</t>
  </si>
  <si>
    <t>09 (.850)</t>
  </si>
  <si>
    <t>05 (.20)</t>
  </si>
  <si>
    <t>07 (.20)</t>
  </si>
  <si>
    <t>08 (.20)</t>
  </si>
  <si>
    <t>$K</t>
  </si>
  <si>
    <t>$K (est.)</t>
  </si>
  <si>
    <t xml:space="preserve">* The funding levels in this table equal the totals authorized in SAFETEA-LU section 1306, however, the funding is subject to obligation limitation set in annual Appropriations Acts.
</t>
  </si>
  <si>
    <t>Ports of Los Angeles and Long Beach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</si>
</sst>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164" fontId="0" fillId="0" borderId="0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421875" style="0" bestFit="1" customWidth="1"/>
    <col min="2" max="2" width="10.28125" style="0" bestFit="1" customWidth="1"/>
    <col min="3" max="3" width="8.28125" style="0" bestFit="1" customWidth="1"/>
    <col min="4" max="4" width="56.421875" style="0" customWidth="1"/>
    <col min="5" max="9" width="7.28125" style="0" bestFit="1" customWidth="1"/>
    <col min="10" max="14" width="8.28125" style="0" bestFit="1" customWidth="1"/>
  </cols>
  <sheetData>
    <row r="1" spans="1:14" ht="12.7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1:4" ht="12.75">
      <c r="A3" s="2"/>
      <c r="B3" s="2"/>
      <c r="C3" s="2"/>
      <c r="D3" s="2"/>
    </row>
    <row r="4" spans="1:14" ht="12.75">
      <c r="A4" s="2"/>
      <c r="C4" s="2" t="s">
        <v>1</v>
      </c>
      <c r="D4" s="2"/>
      <c r="E4" s="9" t="s">
        <v>16</v>
      </c>
      <c r="F4" s="9"/>
      <c r="G4" s="9"/>
      <c r="H4" s="9"/>
      <c r="I4" s="9"/>
      <c r="J4" s="9" t="s">
        <v>17</v>
      </c>
      <c r="K4" s="9"/>
      <c r="L4" s="9"/>
      <c r="M4" s="9"/>
      <c r="N4" s="9"/>
    </row>
    <row r="5" spans="1:14" ht="12.75">
      <c r="A5" s="2"/>
      <c r="B5" s="2" t="s">
        <v>1</v>
      </c>
      <c r="C5" s="2" t="s">
        <v>11</v>
      </c>
      <c r="D5" s="2"/>
      <c r="E5" s="4" t="s">
        <v>25</v>
      </c>
      <c r="F5" s="4" t="s">
        <v>18</v>
      </c>
      <c r="G5" s="4" t="s">
        <v>26</v>
      </c>
      <c r="H5" s="4" t="s">
        <v>27</v>
      </c>
      <c r="I5" s="4" t="s">
        <v>19</v>
      </c>
      <c r="J5" s="4" t="s">
        <v>20</v>
      </c>
      <c r="K5" s="4" t="s">
        <v>21</v>
      </c>
      <c r="L5" s="4" t="s">
        <v>22</v>
      </c>
      <c r="M5" s="4" t="s">
        <v>23</v>
      </c>
      <c r="N5" s="4" t="s">
        <v>24</v>
      </c>
    </row>
    <row r="6" spans="1:14" ht="12.75">
      <c r="A6" s="3" t="s">
        <v>0</v>
      </c>
      <c r="B6" s="3" t="s">
        <v>2</v>
      </c>
      <c r="C6" s="3" t="s">
        <v>5</v>
      </c>
      <c r="D6" s="3" t="s">
        <v>3</v>
      </c>
      <c r="E6" s="3" t="s">
        <v>5</v>
      </c>
      <c r="F6" s="3" t="s">
        <v>5</v>
      </c>
      <c r="G6" s="3" t="s">
        <v>5</v>
      </c>
      <c r="H6" s="3" t="s">
        <v>5</v>
      </c>
      <c r="I6" s="3" t="s">
        <v>5</v>
      </c>
      <c r="J6" s="3" t="s">
        <v>28</v>
      </c>
      <c r="K6" s="3" t="s">
        <v>29</v>
      </c>
      <c r="L6" s="3" t="s">
        <v>29</v>
      </c>
      <c r="M6" s="3" t="s">
        <v>29</v>
      </c>
      <c r="N6" s="3" t="s">
        <v>29</v>
      </c>
    </row>
    <row r="8" spans="1:14" ht="12.75">
      <c r="A8" s="5" t="s">
        <v>7</v>
      </c>
      <c r="B8" s="5">
        <v>1</v>
      </c>
      <c r="C8" s="5">
        <v>5</v>
      </c>
      <c r="D8" s="6" t="s">
        <v>14</v>
      </c>
      <c r="E8" s="8">
        <f>$C8*0.2</f>
        <v>1</v>
      </c>
      <c r="F8" s="8">
        <f aca="true" t="shared" si="0" ref="F8:I12">$C8*0.2</f>
        <v>1</v>
      </c>
      <c r="G8" s="8">
        <f t="shared" si="0"/>
        <v>1</v>
      </c>
      <c r="H8" s="8">
        <f t="shared" si="0"/>
        <v>1</v>
      </c>
      <c r="I8" s="8">
        <f t="shared" si="0"/>
        <v>1</v>
      </c>
      <c r="J8" s="8">
        <f>E8*0.855*1000</f>
        <v>855</v>
      </c>
      <c r="K8" s="8">
        <f>F8*0.871*1000</f>
        <v>871</v>
      </c>
      <c r="L8" s="8">
        <f aca="true" t="shared" si="1" ref="L8:N12">G8*0.85*1000</f>
        <v>850</v>
      </c>
      <c r="M8" s="8">
        <f t="shared" si="1"/>
        <v>850</v>
      </c>
      <c r="N8" s="8">
        <f t="shared" si="1"/>
        <v>850</v>
      </c>
    </row>
    <row r="9" spans="1:14" ht="12.75">
      <c r="A9" s="5" t="s">
        <v>4</v>
      </c>
      <c r="B9" s="5">
        <v>1</v>
      </c>
      <c r="C9" s="5">
        <v>5</v>
      </c>
      <c r="D9" s="6" t="s">
        <v>31</v>
      </c>
      <c r="E9" s="8">
        <f>$C9*0.2</f>
        <v>1</v>
      </c>
      <c r="F9" s="8">
        <f t="shared" si="0"/>
        <v>1</v>
      </c>
      <c r="G9" s="8">
        <f t="shared" si="0"/>
        <v>1</v>
      </c>
      <c r="H9" s="8">
        <f t="shared" si="0"/>
        <v>1</v>
      </c>
      <c r="I9" s="8">
        <f t="shared" si="0"/>
        <v>1</v>
      </c>
      <c r="J9" s="8">
        <f>E9*0.855*1000</f>
        <v>855</v>
      </c>
      <c r="K9" s="8">
        <f>F9*0.871*1000</f>
        <v>871</v>
      </c>
      <c r="L9" s="8">
        <f t="shared" si="1"/>
        <v>850</v>
      </c>
      <c r="M9" s="8">
        <f t="shared" si="1"/>
        <v>850</v>
      </c>
      <c r="N9" s="8">
        <f t="shared" si="1"/>
        <v>850</v>
      </c>
    </row>
    <row r="10" spans="1:14" ht="12.75">
      <c r="A10" s="5" t="s">
        <v>8</v>
      </c>
      <c r="B10" s="5">
        <v>1</v>
      </c>
      <c r="C10" s="5">
        <v>5</v>
      </c>
      <c r="D10" s="6" t="s">
        <v>15</v>
      </c>
      <c r="E10" s="8">
        <f>$C10*0.2</f>
        <v>1</v>
      </c>
      <c r="F10" s="8">
        <f t="shared" si="0"/>
        <v>1</v>
      </c>
      <c r="G10" s="8">
        <f t="shared" si="0"/>
        <v>1</v>
      </c>
      <c r="H10" s="8">
        <f t="shared" si="0"/>
        <v>1</v>
      </c>
      <c r="I10" s="8">
        <f t="shared" si="0"/>
        <v>1</v>
      </c>
      <c r="J10" s="8">
        <f>E10*0.855*1000</f>
        <v>855</v>
      </c>
      <c r="K10" s="8">
        <f>F10*0.871*1000</f>
        <v>871</v>
      </c>
      <c r="L10" s="8">
        <f t="shared" si="1"/>
        <v>850</v>
      </c>
      <c r="M10" s="8">
        <f t="shared" si="1"/>
        <v>850</v>
      </c>
      <c r="N10" s="8">
        <f t="shared" si="1"/>
        <v>850</v>
      </c>
    </row>
    <row r="11" spans="1:14" ht="25.5">
      <c r="A11" s="5" t="s">
        <v>9</v>
      </c>
      <c r="B11" s="5">
        <v>2</v>
      </c>
      <c r="C11" s="5">
        <v>10</v>
      </c>
      <c r="D11" s="6" t="s">
        <v>13</v>
      </c>
      <c r="E11" s="8">
        <f>$C11*0.2</f>
        <v>2</v>
      </c>
      <c r="F11" s="8">
        <f t="shared" si="0"/>
        <v>2</v>
      </c>
      <c r="G11" s="8">
        <f t="shared" si="0"/>
        <v>2</v>
      </c>
      <c r="H11" s="8">
        <f t="shared" si="0"/>
        <v>2</v>
      </c>
      <c r="I11" s="8">
        <f t="shared" si="0"/>
        <v>2</v>
      </c>
      <c r="J11" s="8">
        <f>E11*0.855*1000</f>
        <v>1710</v>
      </c>
      <c r="K11" s="8">
        <f>F11*0.871*1000</f>
        <v>1742</v>
      </c>
      <c r="L11" s="8">
        <f t="shared" si="1"/>
        <v>1700</v>
      </c>
      <c r="M11" s="8">
        <f t="shared" si="1"/>
        <v>1700</v>
      </c>
      <c r="N11" s="8">
        <f t="shared" si="1"/>
        <v>1700</v>
      </c>
    </row>
    <row r="12" spans="1:14" ht="12.75">
      <c r="A12" s="5" t="s">
        <v>6</v>
      </c>
      <c r="B12" s="5">
        <v>1</v>
      </c>
      <c r="C12" s="5">
        <v>5</v>
      </c>
      <c r="D12" s="6" t="s">
        <v>12</v>
      </c>
      <c r="E12" s="8">
        <f>$C12*0.2</f>
        <v>1</v>
      </c>
      <c r="F12" s="8">
        <f t="shared" si="0"/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>E12*0.855*1000</f>
        <v>855</v>
      </c>
      <c r="K12" s="8">
        <f>F12*0.871*1000</f>
        <v>871</v>
      </c>
      <c r="L12" s="8">
        <f t="shared" si="1"/>
        <v>850</v>
      </c>
      <c r="M12" s="8">
        <f t="shared" si="1"/>
        <v>850</v>
      </c>
      <c r="N12" s="8">
        <f t="shared" si="1"/>
        <v>850</v>
      </c>
    </row>
    <row r="13" spans="1:14" ht="12.75">
      <c r="A13" s="5" t="s">
        <v>1</v>
      </c>
      <c r="B13" s="5">
        <f>SUM(B8:B12)</f>
        <v>6</v>
      </c>
      <c r="C13" s="5">
        <f>SUM(C8:C12)</f>
        <v>30</v>
      </c>
      <c r="D13" s="6"/>
      <c r="E13" s="8">
        <f>SUM(E8:E12)</f>
        <v>6</v>
      </c>
      <c r="F13" s="8">
        <f aca="true" t="shared" si="2" ref="F13:N13">SUM(F8:F12)</f>
        <v>6</v>
      </c>
      <c r="G13" s="8">
        <f t="shared" si="2"/>
        <v>6</v>
      </c>
      <c r="H13" s="8">
        <f t="shared" si="2"/>
        <v>6</v>
      </c>
      <c r="I13" s="8">
        <f t="shared" si="2"/>
        <v>6</v>
      </c>
      <c r="J13" s="8">
        <f t="shared" si="2"/>
        <v>5130</v>
      </c>
      <c r="K13" s="8">
        <f t="shared" si="2"/>
        <v>5226</v>
      </c>
      <c r="L13" s="8">
        <f t="shared" si="2"/>
        <v>5100</v>
      </c>
      <c r="M13" s="8">
        <f t="shared" si="2"/>
        <v>5100</v>
      </c>
      <c r="N13" s="8">
        <f t="shared" si="2"/>
        <v>5100</v>
      </c>
    </row>
    <row r="14" spans="1:14" ht="12.75">
      <c r="A14" s="4"/>
      <c r="B14" s="4"/>
      <c r="C14" s="4"/>
      <c r="D14" s="1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8.5" customHeight="1">
      <c r="A15" s="11" t="s">
        <v>30</v>
      </c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</row>
  </sheetData>
  <mergeCells count="4">
    <mergeCell ref="E4:I4"/>
    <mergeCell ref="J4:N4"/>
    <mergeCell ref="A1:N1"/>
    <mergeCell ref="A15:N15"/>
  </mergeCells>
  <printOptions/>
  <pageMargins left="0.5" right="0.5" top="1" bottom="1" header="0.5" footer="0.5"/>
  <pageSetup fitToHeight="1" fitToWidth="1" horizontalDpi="600" verticalDpi="600" orientation="landscape" scale="82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Rmulholland</dc:creator>
  <cp:keywords/>
  <dc:description/>
  <cp:lastModifiedBy>Rmulholland</cp:lastModifiedBy>
  <cp:lastPrinted>2005-12-20T20:34:13Z</cp:lastPrinted>
  <dcterms:created xsi:type="dcterms:W3CDTF">2005-09-21T16:56:43Z</dcterms:created>
  <dcterms:modified xsi:type="dcterms:W3CDTF">2005-12-21T15:27:08Z</dcterms:modified>
  <cp:category/>
  <cp:version/>
  <cp:contentType/>
  <cp:contentStatus/>
</cp:coreProperties>
</file>