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<sst xmlns="http://schemas.openxmlformats.org/spreadsheetml/2006/main" count="58" uniqueCount="48">
  <si>
    <t>1980</t>
  </si>
  <si>
    <t>1990</t>
  </si>
  <si>
    <t>2000</t>
  </si>
  <si>
    <t xml:space="preserve">  Hazardous liquid pipeline</t>
  </si>
  <si>
    <t xml:space="preserve">  Gas pipeline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</si>
  <si>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</si>
  <si>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</si>
  <si>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</si>
  <si>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</si>
  <si>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</si>
  <si>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</si>
  <si>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</si>
  <si>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</si>
  <si>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</si>
  <si>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</si>
  <si>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</si>
  <si>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</si>
  <si>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</si>
  <si>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</si>
  <si>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</si>
  <si>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</si>
  <si>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</si>
  <si>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</si>
  <si>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t>2001</t>
  </si>
  <si>
    <t>2002</t>
  </si>
  <si>
    <t>2003</t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</si>
  <si>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</si>
  <si>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</si>
  <si>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</si>
  <si>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</si>
  <si>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</si>
  <si>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</si>
  <si>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 xml:space="preserve">Includes Amtrak.  </t>
    </r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</si>
  <si>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</si>
  <si>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5</t>
    </r>
    <r>
      <rPr>
        <sz val="9"/>
        <rFont val="Arial"/>
        <family val="2"/>
      </rPr>
      <t xml:space="preserve">Railroad fatalities are preliminary.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</si>
  <si>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</si>
  <si>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t>Highway (passenger and freight)</t>
  </si>
  <si>
    <t>2004</t>
  </si>
  <si>
    <t>2005</t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</si>
  <si>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(467 in 2005).</t>
    </r>
  </si>
  <si>
    <t>2006</t>
  </si>
  <si>
    <r>
      <t xml:space="preserve">Sources: </t>
    </r>
  </si>
  <si>
    <r>
      <t>Highway-Rail Grade Crossings</t>
    </r>
    <r>
      <rPr>
        <sz val="9"/>
        <rFont val="Arial"/>
        <family val="2"/>
      </rPr>
      <t>: U.S. Department of Transportation, Federal Railroad Administration, Office of Safety Analysis,  http://safetydata.fra.dot.gov/officeofsafety/default.asp as of August 17, 2007.</t>
    </r>
  </si>
  <si>
    <r>
      <t>Waterborne</t>
    </r>
    <r>
      <rPr>
        <sz val="9"/>
        <rFont val="Arial"/>
        <family val="2"/>
      </rPr>
      <t>: U.S. Department of Homeland Security, U.S. Coast Guard, Data Administration Division, personal communication, August 17, 2007.</t>
    </r>
  </si>
  <si>
    <r>
      <t>Total and Pipeline</t>
    </r>
    <r>
      <rPr>
        <sz val="9"/>
        <rFont val="Arial"/>
        <family val="2"/>
      </rPr>
      <t xml:space="preserve">: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2007,</t>
    </r>
    <r>
      <rPr>
        <sz val="9"/>
        <rFont val="Arial"/>
        <family val="2"/>
      </rPr>
      <t xml:space="preserve"> available at http://www.bts.gov/ as of August 2, 2007.</t>
    </r>
  </si>
  <si>
    <r>
      <t>Highway</t>
    </r>
    <r>
      <rPr>
        <sz val="9"/>
        <rFont val="Arial"/>
        <family val="2"/>
      </rPr>
      <t xml:space="preserve">: National Center for Transportation Analysis, National Highway Transit Safety Administration, </t>
    </r>
    <r>
      <rPr>
        <i/>
        <sz val="9"/>
        <rFont val="Arial"/>
        <family val="2"/>
      </rPr>
      <t>Traffic Safety Facts, Large Trucks</t>
    </r>
    <r>
      <rPr>
        <sz val="9"/>
        <rFont val="Arial"/>
        <family val="2"/>
      </rPr>
      <t xml:space="preserve"> (Annual Issues). 2006: National Center for Transportation Analysis, National Highway Transit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(July 2007).</t>
    </r>
  </si>
  <si>
    <r>
      <t>Key:</t>
    </r>
    <r>
      <rPr>
        <sz val="9"/>
        <rFont val="Arial"/>
        <family val="2"/>
      </rPr>
      <t xml:space="preserve"> NA = not available; R = revised; P = preliminary.</t>
    </r>
  </si>
  <si>
    <t>Table 5-1.  Fatalities by Freight Transportation Mode: 1980-2006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</si>
</sst>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&quot;\ #,##0.0;&quot;(R) -&quot;#,##0.0;&quot;(R) &quot;\ 0.0"/>
    <numFmt numFmtId="172" formatCode="&quot;(R) &quot;#,##0;&quot;(R) &quot;\-#,##0;&quot;(R) &quot;0"/>
    <numFmt numFmtId="173" formatCode="&quot;(R) &quot;#,##0.0;&quot;(R) &quot;\-#,##0.0;&quot;(R) &quot;0.0"/>
    <numFmt numFmtId="174" formatCode="&quot;(P) &quot;#,##0;&quot;(P) &quot;\-#,##0;&quot;(P) &quot;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8" fillId="0" borderId="1">
      <alignment horizontal="right"/>
      <protection/>
    </xf>
    <xf numFmtId="0" fontId="10" fillId="0" borderId="0" applyNumberFormat="0" applyFill="0" applyBorder="0" applyAlignment="0" applyProtection="0"/>
    <xf numFmtId="0" fontId="2" fillId="0" borderId="1">
      <alignment horizontal="left"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8" fillId="0" borderId="2">
      <alignment horizontal="left"/>
      <protection/>
    </xf>
  </cellStyleXfs>
  <cellXfs count="36">
    <xf numFmtId="0" fontId="0" fillId="0" borderId="0" xfId="0" applyAlignment="1">
      <alignment/>
    </xf>
    <xf numFmtId="3" fontId="3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3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4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49" fontId="0" fillId="0" borderId="0" xfId="24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49" fontId="4" fillId="0" borderId="3" xfId="21" applyNumberFormat="1" applyFont="1" applyFill="1" applyBorder="1" applyAlignment="1">
      <alignment horizontal="center"/>
      <protection/>
    </xf>
    <xf numFmtId="3" fontId="0" fillId="0" borderId="0" xfId="19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 horizontal="left"/>
    </xf>
    <xf numFmtId="0" fontId="5" fillId="2" borderId="0" xfId="0" applyNumberFormat="1" applyFont="1" applyFill="1" applyAlignment="1">
      <alignment wrapText="1"/>
    </xf>
    <xf numFmtId="0" fontId="0" fillId="2" borderId="0" xfId="0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21" applyNumberFormat="1" applyFont="1" applyFill="1" applyBorder="1" applyAlignment="1">
      <alignment wrapText="1"/>
      <protection/>
    </xf>
    <xf numFmtId="0" fontId="1" fillId="0" borderId="0" xfId="0" applyFont="1" applyFill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172" fontId="4" fillId="0" borderId="0" xfId="21" applyNumberFormat="1" applyFont="1" applyFill="1" applyBorder="1" applyAlignment="1">
      <alignment horizontal="right"/>
      <protection/>
    </xf>
    <xf numFmtId="174" fontId="4" fillId="0" borderId="0" xfId="21" applyNumberFormat="1" applyFont="1" applyFill="1" applyBorder="1" applyAlignment="1">
      <alignment horizontal="right"/>
      <protection/>
    </xf>
    <xf numFmtId="172" fontId="0" fillId="0" borderId="0" xfId="21" applyNumberFormat="1" applyFont="1" applyFill="1" applyBorder="1" applyAlignment="1">
      <alignment horizontal="right"/>
      <protection/>
    </xf>
    <xf numFmtId="173" fontId="0" fillId="0" borderId="0" xfId="21" applyNumberFormat="1" applyFont="1" applyFill="1" applyBorder="1" applyAlignment="1">
      <alignment horizontal="right"/>
      <protection/>
    </xf>
    <xf numFmtId="172" fontId="0" fillId="0" borderId="0" xfId="19" applyNumberFormat="1" applyFont="1" applyFill="1" applyBorder="1" applyAlignment="1">
      <alignment horizontal="right" vertical="top"/>
      <protection/>
    </xf>
    <xf numFmtId="172" fontId="0" fillId="0" borderId="4" xfId="21" applyNumberFormat="1" applyFont="1" applyFill="1" applyBorder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yperlink" xfId="22"/>
    <cellStyle name="Percent" xfId="23"/>
    <cellStyle name="Wra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5" sqref="A3:J29"/>
    </sheetView>
  </sheetViews>
  <sheetFormatPr defaultColWidth="9.140625" defaultRowHeight="12.75"/>
  <cols>
    <col min="1" max="1" width="48.421875" style="5" customWidth="1"/>
    <col min="2" max="9" width="9.57421875" style="3" customWidth="1"/>
    <col min="10" max="10" width="10.140625" style="3" customWidth="1"/>
    <col min="11" max="16384" width="9.140625" style="3" customWidth="1"/>
  </cols>
  <sheetData>
    <row r="1" spans="1:8" s="1" customFormat="1" ht="18.75" customHeight="1">
      <c r="A1" s="27" t="s">
        <v>47</v>
      </c>
      <c r="B1" s="22"/>
      <c r="C1" s="22"/>
      <c r="D1" s="22"/>
      <c r="E1" s="22"/>
      <c r="F1" s="22"/>
      <c r="G1" s="22"/>
      <c r="H1" s="22"/>
    </row>
    <row r="2" spans="1:7" s="1" customFormat="1" ht="18.75" customHeight="1" thickBot="1">
      <c r="A2" s="6"/>
      <c r="B2" s="7"/>
      <c r="C2" s="7"/>
      <c r="D2" s="7"/>
      <c r="E2" s="18"/>
      <c r="F2" s="18"/>
      <c r="G2" s="18"/>
    </row>
    <row r="3" spans="1:10" s="2" customFormat="1" ht="15.75">
      <c r="A3" s="8"/>
      <c r="B3" s="16" t="s">
        <v>0</v>
      </c>
      <c r="C3" s="16" t="s">
        <v>1</v>
      </c>
      <c r="D3" s="16" t="s">
        <v>2</v>
      </c>
      <c r="E3" s="16" t="s">
        <v>23</v>
      </c>
      <c r="F3" s="16" t="s">
        <v>24</v>
      </c>
      <c r="G3" s="16" t="s">
        <v>25</v>
      </c>
      <c r="H3" s="16" t="s">
        <v>37</v>
      </c>
      <c r="I3" s="16" t="s">
        <v>38</v>
      </c>
      <c r="J3" s="16" t="s">
        <v>40</v>
      </c>
    </row>
    <row r="4" spans="1:10" ht="12.75">
      <c r="A4" s="9" t="s">
        <v>15</v>
      </c>
      <c r="B4" s="4" t="s">
        <v>26</v>
      </c>
      <c r="C4" s="30">
        <v>47350</v>
      </c>
      <c r="D4" s="4">
        <v>44384</v>
      </c>
      <c r="E4" s="4">
        <v>44941</v>
      </c>
      <c r="F4" s="4">
        <v>45299</v>
      </c>
      <c r="G4" s="4">
        <v>45126</v>
      </c>
      <c r="H4" s="30">
        <v>44805</v>
      </c>
      <c r="I4" s="30" t="s">
        <v>26</v>
      </c>
      <c r="J4" s="30" t="s">
        <v>26</v>
      </c>
    </row>
    <row r="5" spans="1:10" ht="12.75">
      <c r="A5" s="9" t="s">
        <v>36</v>
      </c>
      <c r="B5" s="4">
        <v>51091</v>
      </c>
      <c r="C5" s="4">
        <v>44599</v>
      </c>
      <c r="D5" s="4">
        <v>41945</v>
      </c>
      <c r="E5" s="4">
        <v>42196</v>
      </c>
      <c r="F5" s="4">
        <v>43005</v>
      </c>
      <c r="G5" s="4">
        <v>42884</v>
      </c>
      <c r="H5" s="4">
        <v>42836</v>
      </c>
      <c r="I5" s="30">
        <v>43443</v>
      </c>
      <c r="J5" s="31">
        <v>42642</v>
      </c>
    </row>
    <row r="6" spans="1:10" ht="14.25">
      <c r="A6" s="5" t="s">
        <v>27</v>
      </c>
      <c r="B6" s="3">
        <v>1262</v>
      </c>
      <c r="C6" s="3">
        <v>705</v>
      </c>
      <c r="D6" s="3">
        <v>754</v>
      </c>
      <c r="E6" s="3">
        <v>708</v>
      </c>
      <c r="F6" s="3">
        <v>689</v>
      </c>
      <c r="G6" s="32">
        <v>723</v>
      </c>
      <c r="H6" s="32">
        <v>761</v>
      </c>
      <c r="I6" s="32">
        <v>804</v>
      </c>
      <c r="J6" s="3">
        <v>805</v>
      </c>
    </row>
    <row r="7" spans="1:10" ht="12.75">
      <c r="A7" s="5" t="s">
        <v>28</v>
      </c>
      <c r="B7" s="3">
        <f>4084+625</f>
        <v>4709</v>
      </c>
      <c r="C7" s="3">
        <f>4071+496</f>
        <v>4567</v>
      </c>
      <c r="D7" s="3">
        <f>4114+414</f>
        <v>4528</v>
      </c>
      <c r="E7" s="3">
        <f>3962+441</f>
        <v>4403</v>
      </c>
      <c r="F7" s="3">
        <f>3886+364</f>
        <v>4250</v>
      </c>
      <c r="G7" s="32">
        <f>3879+384</f>
        <v>4263</v>
      </c>
      <c r="H7" s="32">
        <f>4006+423</f>
        <v>4429</v>
      </c>
      <c r="I7" s="32">
        <f>3944+465</f>
        <v>4409</v>
      </c>
      <c r="J7" s="3" t="s">
        <v>26</v>
      </c>
    </row>
    <row r="8" spans="1:10" ht="14.25">
      <c r="A8" s="5" t="s">
        <v>29</v>
      </c>
      <c r="B8" s="13">
        <f aca="true" t="shared" si="0" ref="B8:G8">B6/B5*100</f>
        <v>2.470102366365896</v>
      </c>
      <c r="C8" s="13">
        <f t="shared" si="0"/>
        <v>1.5807529316800826</v>
      </c>
      <c r="D8" s="13">
        <f t="shared" si="0"/>
        <v>1.797592084873048</v>
      </c>
      <c r="E8" s="13">
        <f t="shared" si="0"/>
        <v>1.6778841596359846</v>
      </c>
      <c r="F8" s="13">
        <f t="shared" si="0"/>
        <v>1.6021392861295198</v>
      </c>
      <c r="G8" s="33">
        <f t="shared" si="0"/>
        <v>1.6859434754220688</v>
      </c>
      <c r="H8" s="33">
        <f>H6/H5*100</f>
        <v>1.7765430945933327</v>
      </c>
      <c r="I8" s="33">
        <f>I6/I5*100</f>
        <v>1.8507009184448586</v>
      </c>
      <c r="J8" s="3" t="s">
        <v>26</v>
      </c>
    </row>
    <row r="9" spans="1:10" ht="12.75">
      <c r="A9" s="5" t="s">
        <v>30</v>
      </c>
      <c r="B9" s="13">
        <f aca="true" t="shared" si="1" ref="B9:G9">B7/B5*100</f>
        <v>9.216887514435028</v>
      </c>
      <c r="C9" s="13">
        <f t="shared" si="1"/>
        <v>10.240139913450975</v>
      </c>
      <c r="D9" s="13">
        <f t="shared" si="1"/>
        <v>10.79508880677077</v>
      </c>
      <c r="E9" s="13">
        <f t="shared" si="1"/>
        <v>10.434638354346383</v>
      </c>
      <c r="F9" s="13">
        <f t="shared" si="1"/>
        <v>9.882571793977444</v>
      </c>
      <c r="G9" s="33">
        <f t="shared" si="1"/>
        <v>9.940770450517675</v>
      </c>
      <c r="H9" s="33">
        <f>H7/H5*100</f>
        <v>10.339434120832944</v>
      </c>
      <c r="I9" s="33">
        <f>I7/I5*100</f>
        <v>10.148930782864904</v>
      </c>
      <c r="J9" s="3" t="s">
        <v>26</v>
      </c>
    </row>
    <row r="10" spans="1:10" s="4" customFormat="1" ht="12.75">
      <c r="A10" s="9" t="s">
        <v>16</v>
      </c>
      <c r="B10" s="4">
        <v>1417</v>
      </c>
      <c r="C10" s="4">
        <v>1297</v>
      </c>
      <c r="D10" s="4">
        <v>937</v>
      </c>
      <c r="E10" s="4">
        <v>971</v>
      </c>
      <c r="F10" s="4">
        <v>951</v>
      </c>
      <c r="G10" s="4">
        <v>868</v>
      </c>
      <c r="H10" s="30">
        <v>894</v>
      </c>
      <c r="I10" s="30">
        <v>885</v>
      </c>
      <c r="J10" s="4">
        <v>915</v>
      </c>
    </row>
    <row r="11" spans="1:10" s="4" customFormat="1" ht="14.25">
      <c r="A11" s="10" t="s">
        <v>19</v>
      </c>
      <c r="B11" s="3">
        <v>833</v>
      </c>
      <c r="C11" s="3">
        <v>698</v>
      </c>
      <c r="D11" s="3">
        <v>425</v>
      </c>
      <c r="E11" s="3">
        <v>421</v>
      </c>
      <c r="F11" s="3">
        <v>357</v>
      </c>
      <c r="G11" s="3">
        <v>334</v>
      </c>
      <c r="H11" s="32">
        <v>372</v>
      </c>
      <c r="I11" s="32">
        <v>358</v>
      </c>
      <c r="J11" s="3">
        <v>368</v>
      </c>
    </row>
    <row r="12" spans="1:10" ht="14.25">
      <c r="A12" s="10" t="s">
        <v>20</v>
      </c>
      <c r="B12" s="3">
        <v>584</v>
      </c>
      <c r="C12" s="3">
        <v>599</v>
      </c>
      <c r="D12" s="3">
        <v>512</v>
      </c>
      <c r="E12" s="3">
        <v>550</v>
      </c>
      <c r="F12" s="3">
        <v>594</v>
      </c>
      <c r="G12" s="3">
        <v>534</v>
      </c>
      <c r="H12" s="32">
        <v>522</v>
      </c>
      <c r="I12" s="32">
        <v>528</v>
      </c>
      <c r="J12" s="3">
        <v>553</v>
      </c>
    </row>
    <row r="13" spans="1:10" s="4" customFormat="1" ht="12.75">
      <c r="A13" s="9" t="s">
        <v>17</v>
      </c>
      <c r="B13" s="4">
        <f aca="true" t="shared" si="2" ref="B13:J13">B14+B25</f>
        <v>487</v>
      </c>
      <c r="C13" s="4">
        <f t="shared" si="2"/>
        <v>186</v>
      </c>
      <c r="D13" s="30">
        <f t="shared" si="2"/>
        <v>111</v>
      </c>
      <c r="E13" s="30">
        <f t="shared" si="2"/>
        <v>99</v>
      </c>
      <c r="F13" s="30">
        <f t="shared" si="2"/>
        <v>107</v>
      </c>
      <c r="G13" s="30">
        <f t="shared" si="2"/>
        <v>104</v>
      </c>
      <c r="H13" s="30">
        <f t="shared" si="2"/>
        <v>83</v>
      </c>
      <c r="I13" s="30">
        <f t="shared" si="2"/>
        <v>80</v>
      </c>
      <c r="J13" s="30">
        <f t="shared" si="2"/>
        <v>87</v>
      </c>
    </row>
    <row r="14" spans="1:10" s="4" customFormat="1" ht="14.25">
      <c r="A14" s="10" t="s">
        <v>21</v>
      </c>
      <c r="B14" s="3">
        <v>206</v>
      </c>
      <c r="C14" s="3">
        <v>85</v>
      </c>
      <c r="D14" s="32">
        <v>42</v>
      </c>
      <c r="E14" s="32">
        <v>50</v>
      </c>
      <c r="F14" s="32">
        <v>66</v>
      </c>
      <c r="G14" s="32">
        <v>54</v>
      </c>
      <c r="H14" s="32">
        <v>48</v>
      </c>
      <c r="I14" s="32">
        <v>45</v>
      </c>
      <c r="J14" s="3">
        <v>48</v>
      </c>
    </row>
    <row r="15" spans="1:10" ht="12.75" customHeight="1">
      <c r="A15" s="14" t="s">
        <v>5</v>
      </c>
      <c r="B15" s="15">
        <v>8</v>
      </c>
      <c r="C15" s="15">
        <v>0</v>
      </c>
      <c r="D15" s="15">
        <v>0</v>
      </c>
      <c r="E15" s="15">
        <v>3</v>
      </c>
      <c r="F15" s="34">
        <v>3</v>
      </c>
      <c r="G15" s="15">
        <v>3</v>
      </c>
      <c r="H15" s="34">
        <v>8</v>
      </c>
      <c r="I15" s="32">
        <v>2</v>
      </c>
      <c r="J15" s="3">
        <v>1</v>
      </c>
    </row>
    <row r="16" spans="1:10" ht="12.75" customHeight="1">
      <c r="A16" s="14" t="s">
        <v>6</v>
      </c>
      <c r="B16" s="15">
        <v>4</v>
      </c>
      <c r="C16" s="15">
        <v>5</v>
      </c>
      <c r="D16" s="15">
        <v>0</v>
      </c>
      <c r="E16" s="17">
        <v>0</v>
      </c>
      <c r="F16" s="15">
        <v>1</v>
      </c>
      <c r="G16" s="15">
        <v>0</v>
      </c>
      <c r="H16" s="15">
        <v>3</v>
      </c>
      <c r="I16" s="32">
        <v>0</v>
      </c>
      <c r="J16" s="3">
        <v>0</v>
      </c>
    </row>
    <row r="17" spans="1:10" ht="12.75" customHeight="1">
      <c r="A17" s="14" t="s">
        <v>7</v>
      </c>
      <c r="B17" s="15">
        <v>14</v>
      </c>
      <c r="C17" s="15">
        <v>13</v>
      </c>
      <c r="D17" s="34">
        <v>1</v>
      </c>
      <c r="E17" s="34">
        <v>11</v>
      </c>
      <c r="F17" s="15">
        <v>7</v>
      </c>
      <c r="G17" s="15">
        <v>0</v>
      </c>
      <c r="H17" s="15">
        <v>1</v>
      </c>
      <c r="I17" s="32">
        <v>10</v>
      </c>
      <c r="J17" s="3">
        <v>6</v>
      </c>
    </row>
    <row r="18" spans="1:10" ht="12.75" customHeight="1">
      <c r="A18" s="14" t="s">
        <v>8</v>
      </c>
      <c r="B18" s="15" t="s">
        <v>26</v>
      </c>
      <c r="C18" s="15">
        <v>2</v>
      </c>
      <c r="D18" s="34">
        <v>0</v>
      </c>
      <c r="E18" s="15">
        <v>0</v>
      </c>
      <c r="F18" s="15">
        <v>1</v>
      </c>
      <c r="G18" s="15">
        <v>0</v>
      </c>
      <c r="H18" s="15">
        <v>0</v>
      </c>
      <c r="I18" s="32">
        <v>0</v>
      </c>
      <c r="J18" s="3">
        <v>0</v>
      </c>
    </row>
    <row r="19" spans="1:10" ht="12.75" customHeight="1">
      <c r="A19" s="14" t="s">
        <v>9</v>
      </c>
      <c r="B19" s="15">
        <v>60</v>
      </c>
      <c r="C19" s="15">
        <v>47</v>
      </c>
      <c r="D19" s="34">
        <v>26</v>
      </c>
      <c r="E19" s="34">
        <v>13</v>
      </c>
      <c r="F19" s="34">
        <v>19</v>
      </c>
      <c r="G19" s="34">
        <v>14</v>
      </c>
      <c r="H19" s="34">
        <v>16</v>
      </c>
      <c r="I19" s="32">
        <v>16</v>
      </c>
      <c r="J19" s="3">
        <v>19</v>
      </c>
    </row>
    <row r="20" spans="1:10" ht="12.75" customHeight="1">
      <c r="A20" s="14" t="s">
        <v>14</v>
      </c>
      <c r="B20" s="15" t="s">
        <v>26</v>
      </c>
      <c r="C20" s="15">
        <v>0</v>
      </c>
      <c r="D20" s="15">
        <v>0</v>
      </c>
      <c r="E20" s="34">
        <v>2</v>
      </c>
      <c r="F20" s="15">
        <v>0</v>
      </c>
      <c r="G20" s="15">
        <v>2</v>
      </c>
      <c r="H20" s="34">
        <v>1</v>
      </c>
      <c r="I20" s="32">
        <v>0</v>
      </c>
      <c r="J20" s="3">
        <v>1</v>
      </c>
    </row>
    <row r="21" spans="1:10" ht="12.75" customHeight="1">
      <c r="A21" s="14" t="s">
        <v>10</v>
      </c>
      <c r="B21" s="15" t="s">
        <v>26</v>
      </c>
      <c r="C21" s="15">
        <v>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32">
        <v>0</v>
      </c>
      <c r="J21" s="3">
        <v>0</v>
      </c>
    </row>
    <row r="22" spans="1:10" ht="12.75" customHeight="1">
      <c r="A22" s="14" t="s">
        <v>11</v>
      </c>
      <c r="B22" s="15" t="s">
        <v>26</v>
      </c>
      <c r="C22" s="15">
        <v>0</v>
      </c>
      <c r="D22" s="15">
        <v>0</v>
      </c>
      <c r="E22" s="34">
        <v>3</v>
      </c>
      <c r="F22" s="15">
        <v>0</v>
      </c>
      <c r="G22" s="15">
        <v>0</v>
      </c>
      <c r="H22" s="15">
        <v>1</v>
      </c>
      <c r="I22" s="32">
        <v>1</v>
      </c>
      <c r="J22" s="3">
        <v>2</v>
      </c>
    </row>
    <row r="23" spans="1:10" ht="12.75" customHeight="1">
      <c r="A23" s="14" t="s">
        <v>12</v>
      </c>
      <c r="B23" s="15" t="s">
        <v>26</v>
      </c>
      <c r="C23" s="15">
        <v>0</v>
      </c>
      <c r="D23" s="15">
        <v>0</v>
      </c>
      <c r="E23" s="15">
        <v>1</v>
      </c>
      <c r="F23" s="15">
        <v>0</v>
      </c>
      <c r="G23" s="15">
        <v>2</v>
      </c>
      <c r="H23" s="15">
        <v>0</v>
      </c>
      <c r="I23" s="32">
        <v>0</v>
      </c>
      <c r="J23" s="3">
        <v>0</v>
      </c>
    </row>
    <row r="24" spans="1:10" ht="12.75" customHeight="1">
      <c r="A24" s="14" t="s">
        <v>13</v>
      </c>
      <c r="B24" s="15">
        <v>56</v>
      </c>
      <c r="C24" s="15">
        <v>11</v>
      </c>
      <c r="D24" s="34">
        <v>15</v>
      </c>
      <c r="E24" s="34">
        <v>20</v>
      </c>
      <c r="F24" s="34">
        <v>35</v>
      </c>
      <c r="G24" s="34">
        <v>33</v>
      </c>
      <c r="H24" s="34">
        <v>18</v>
      </c>
      <c r="I24" s="32">
        <v>16</v>
      </c>
      <c r="J24" s="3">
        <v>19</v>
      </c>
    </row>
    <row r="25" spans="1:10" ht="12.75" customHeight="1">
      <c r="A25" s="10" t="s">
        <v>22</v>
      </c>
      <c r="B25" s="3">
        <v>281</v>
      </c>
      <c r="C25" s="3">
        <v>101</v>
      </c>
      <c r="D25" s="32">
        <v>69</v>
      </c>
      <c r="E25" s="32">
        <v>49</v>
      </c>
      <c r="F25" s="32">
        <v>41</v>
      </c>
      <c r="G25" s="32">
        <v>50</v>
      </c>
      <c r="H25" s="32">
        <v>35</v>
      </c>
      <c r="I25" s="32">
        <v>35</v>
      </c>
      <c r="J25" s="3">
        <v>39</v>
      </c>
    </row>
    <row r="26" spans="1:10" ht="12.75" customHeight="1">
      <c r="A26" s="9" t="s">
        <v>18</v>
      </c>
      <c r="B26" s="4">
        <f aca="true" t="shared" si="3" ref="B26:H26">B28+B27</f>
        <v>19</v>
      </c>
      <c r="C26" s="4">
        <f t="shared" si="3"/>
        <v>9</v>
      </c>
      <c r="D26" s="4">
        <f t="shared" si="3"/>
        <v>38</v>
      </c>
      <c r="E26" s="4">
        <f t="shared" si="3"/>
        <v>7</v>
      </c>
      <c r="F26" s="4">
        <f t="shared" si="3"/>
        <v>12</v>
      </c>
      <c r="G26" s="4">
        <f t="shared" si="3"/>
        <v>12</v>
      </c>
      <c r="H26" s="4">
        <f t="shared" si="3"/>
        <v>23</v>
      </c>
      <c r="I26" s="30">
        <v>16</v>
      </c>
      <c r="J26" s="3">
        <v>19</v>
      </c>
    </row>
    <row r="27" spans="1:10" ht="12.75" customHeight="1">
      <c r="A27" s="5" t="s">
        <v>3</v>
      </c>
      <c r="B27" s="3">
        <v>4</v>
      </c>
      <c r="C27" s="3">
        <v>3</v>
      </c>
      <c r="D27" s="3">
        <v>1</v>
      </c>
      <c r="E27" s="3">
        <v>0</v>
      </c>
      <c r="F27" s="3">
        <v>1</v>
      </c>
      <c r="G27" s="3">
        <v>0</v>
      </c>
      <c r="H27" s="3">
        <v>5</v>
      </c>
      <c r="I27" s="3">
        <v>2</v>
      </c>
      <c r="J27" s="3">
        <v>0</v>
      </c>
    </row>
    <row r="28" spans="1:10" ht="12.75" customHeight="1" thickBot="1">
      <c r="A28" s="11" t="s">
        <v>4</v>
      </c>
      <c r="B28" s="12">
        <v>15</v>
      </c>
      <c r="C28" s="12">
        <v>6</v>
      </c>
      <c r="D28" s="12">
        <v>37</v>
      </c>
      <c r="E28" s="12">
        <v>7</v>
      </c>
      <c r="F28" s="12">
        <v>11</v>
      </c>
      <c r="G28" s="12">
        <v>12</v>
      </c>
      <c r="H28" s="3">
        <v>18</v>
      </c>
      <c r="I28" s="35">
        <v>14</v>
      </c>
      <c r="J28" s="12">
        <v>19</v>
      </c>
    </row>
    <row r="29" spans="1:8" ht="12.75">
      <c r="A29" s="28" t="s">
        <v>46</v>
      </c>
      <c r="B29" s="29"/>
      <c r="C29" s="29"/>
      <c r="D29" s="29"/>
      <c r="E29" s="29"/>
      <c r="F29" s="29"/>
      <c r="G29" s="29"/>
      <c r="H29" s="29"/>
    </row>
    <row r="31" spans="1:8" ht="12.75">
      <c r="A31" s="25" t="s">
        <v>31</v>
      </c>
      <c r="B31" s="22"/>
      <c r="C31" s="22"/>
      <c r="D31" s="22"/>
      <c r="E31" s="22"/>
      <c r="F31" s="22"/>
      <c r="G31" s="22"/>
      <c r="H31" s="22"/>
    </row>
    <row r="32" spans="1:8" ht="12.75">
      <c r="A32" s="25" t="s">
        <v>32</v>
      </c>
      <c r="B32" s="22"/>
      <c r="C32" s="22"/>
      <c r="D32" s="22"/>
      <c r="E32" s="22"/>
      <c r="F32" s="22"/>
      <c r="G32" s="22"/>
      <c r="H32" s="22"/>
    </row>
    <row r="33" spans="1:8" ht="12.75">
      <c r="A33" s="25" t="s">
        <v>39</v>
      </c>
      <c r="B33" s="26"/>
      <c r="C33" s="26"/>
      <c r="D33" s="26"/>
      <c r="E33" s="26"/>
      <c r="F33" s="26"/>
      <c r="G33" s="26"/>
      <c r="H33" s="26"/>
    </row>
    <row r="34" spans="1:8" ht="25.5" customHeight="1">
      <c r="A34" s="25" t="s">
        <v>33</v>
      </c>
      <c r="B34" s="22"/>
      <c r="C34" s="22"/>
      <c r="D34" s="22"/>
      <c r="E34" s="22"/>
      <c r="F34" s="22"/>
      <c r="G34" s="22"/>
      <c r="H34" s="22"/>
    </row>
    <row r="35" spans="1:8" ht="12.75">
      <c r="A35" s="25" t="s">
        <v>34</v>
      </c>
      <c r="B35" s="22"/>
      <c r="C35" s="22"/>
      <c r="D35" s="22"/>
      <c r="E35" s="22"/>
      <c r="F35" s="22"/>
      <c r="G35" s="22"/>
      <c r="H35" s="22"/>
    </row>
    <row r="37" spans="1:8" ht="12.75">
      <c r="A37" s="21" t="s">
        <v>35</v>
      </c>
      <c r="B37" s="22"/>
      <c r="C37" s="22"/>
      <c r="D37" s="22"/>
      <c r="E37" s="22"/>
      <c r="F37" s="22"/>
      <c r="G37" s="22"/>
      <c r="H37" s="22"/>
    </row>
    <row r="39" spans="1:8" ht="14.25" customHeight="1">
      <c r="A39" s="21" t="s">
        <v>41</v>
      </c>
      <c r="B39" s="22"/>
      <c r="C39" s="22"/>
      <c r="D39" s="22"/>
      <c r="E39" s="22"/>
      <c r="F39" s="22"/>
      <c r="G39" s="22"/>
      <c r="H39" s="22"/>
    </row>
    <row r="40" spans="1:8" ht="25.5" customHeight="1">
      <c r="A40" s="23" t="s">
        <v>44</v>
      </c>
      <c r="B40" s="24"/>
      <c r="C40" s="24"/>
      <c r="D40" s="24"/>
      <c r="E40" s="24"/>
      <c r="F40" s="24"/>
      <c r="G40" s="24"/>
      <c r="H40" s="24"/>
    </row>
    <row r="41" spans="1:8" ht="26.25" customHeight="1">
      <c r="A41" s="19" t="s">
        <v>45</v>
      </c>
      <c r="B41" s="20"/>
      <c r="C41" s="20"/>
      <c r="D41" s="20"/>
      <c r="E41" s="20"/>
      <c r="F41" s="20"/>
      <c r="G41" s="20"/>
      <c r="H41" s="20"/>
    </row>
    <row r="42" spans="1:8" ht="25.5" customHeight="1">
      <c r="A42" s="19" t="s">
        <v>42</v>
      </c>
      <c r="B42" s="20"/>
      <c r="C42" s="20"/>
      <c r="D42" s="20"/>
      <c r="E42" s="20"/>
      <c r="F42" s="20"/>
      <c r="G42" s="20"/>
      <c r="H42" s="20"/>
    </row>
    <row r="43" spans="1:8" ht="12.75">
      <c r="A43" s="19" t="s">
        <v>43</v>
      </c>
      <c r="B43" s="20"/>
      <c r="C43" s="20"/>
      <c r="D43" s="20"/>
      <c r="E43" s="20"/>
      <c r="F43" s="20"/>
      <c r="G43" s="20"/>
      <c r="H43" s="20"/>
    </row>
  </sheetData>
  <mergeCells count="13">
    <mergeCell ref="A1:H1"/>
    <mergeCell ref="A29:H29"/>
    <mergeCell ref="A31:H31"/>
    <mergeCell ref="A32:H32"/>
    <mergeCell ref="A33:H33"/>
    <mergeCell ref="A34:H34"/>
    <mergeCell ref="A35:H35"/>
    <mergeCell ref="A37:H37"/>
    <mergeCell ref="A41:H41"/>
    <mergeCell ref="A43:H43"/>
    <mergeCell ref="A42:H42"/>
    <mergeCell ref="A39:H39"/>
    <mergeCell ref="A40:H40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Sharon Kim</cp:lastModifiedBy>
  <cp:lastPrinted>2007-11-01T19:55:57Z</cp:lastPrinted>
  <dcterms:created xsi:type="dcterms:W3CDTF">2004-03-04T22:23:06Z</dcterms:created>
  <dcterms:modified xsi:type="dcterms:W3CDTF">2007-11-29T20:13:57Z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