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75" windowWidth="11340" windowHeight="6285" activeTab="1"/>
  </bookViews>
  <sheets>
    <sheet name="Calculations" sheetId="1" r:id="rId1"/>
    <sheet name="Table 1-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<sst xmlns="http://schemas.openxmlformats.org/spreadsheetml/2006/main" count="32" uniqueCount="24">
  <si>
    <t>Northeast</t>
  </si>
  <si>
    <t>Midwest</t>
  </si>
  <si>
    <t>South</t>
  </si>
  <si>
    <t>West</t>
  </si>
  <si>
    <t>Resident Population (thousands)</t>
  </si>
  <si>
    <t>2002</t>
  </si>
  <si>
    <t>2003</t>
  </si>
  <si>
    <t>2004</t>
  </si>
  <si>
    <r>
      <t>Key:</t>
    </r>
    <r>
      <rPr>
        <sz val="9"/>
        <rFont val="Arial"/>
        <family val="2"/>
      </rPr>
      <t xml:space="preserve"> R = revised.</t>
    </r>
  </si>
  <si>
    <t>2005</t>
  </si>
  <si>
    <t>Percent change, 1980 to 2006</t>
  </si>
  <si>
    <t>2006</t>
  </si>
  <si>
    <t>Calculations</t>
  </si>
  <si>
    <t>NE</t>
  </si>
  <si>
    <t>MW</t>
  </si>
  <si>
    <t>S</t>
  </si>
  <si>
    <t>W</t>
  </si>
  <si>
    <t>TOTAL</t>
  </si>
  <si>
    <t>Real GDP</t>
  </si>
  <si>
    <t>Table 1-2.  Population and Gross Domestic Product (GDP) by Region: 1980-2006</t>
  </si>
  <si>
    <r>
      <t>1</t>
    </r>
    <r>
      <rPr>
        <sz val="9"/>
        <rFont val="Arial"/>
        <family val="2"/>
      </rPr>
      <t>As of the October 26, 2006 release, the BEA renamed the gross state product (GSP) series to gross domestic product (GDP) by state.</t>
    </r>
  </si>
  <si>
    <r>
      <t>GDP ($ 2000 millions)</t>
    </r>
    <r>
      <rPr>
        <b/>
        <vertAlign val="superscript"/>
        <sz val="9"/>
        <rFont val="Arial"/>
        <family val="2"/>
      </rPr>
      <t>1</t>
    </r>
  </si>
  <si>
    <r>
      <t>GDP per capita ($ 2000)</t>
    </r>
    <r>
      <rPr>
        <b/>
        <vertAlign val="superscript"/>
        <sz val="9"/>
        <rFont val="Arial"/>
        <family val="2"/>
      </rPr>
      <t>1</t>
    </r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</si>
  <si>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1980-1990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(Washington, DC: 2005); </t>
    </r>
    <r>
      <rPr>
        <b/>
        <sz val="9"/>
        <rFont val="Arial"/>
        <family val="2"/>
      </rPr>
      <t xml:space="preserve">2000-2006 </t>
    </r>
    <r>
      <rPr>
        <sz val="9"/>
        <rFont val="Arial"/>
        <family val="2"/>
      </rPr>
      <t xml:space="preserve">─ Ibid., Population Division, Annual Population Estimates, table 8, available at http://www.census.gov/popest/states/NST-ann-est.html as of June 7, 2007; </t>
    </r>
    <r>
      <rPr>
        <b/>
        <sz val="9"/>
        <rFont val="Arial"/>
        <family val="2"/>
      </rPr>
      <t>Gross Domestic Product: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1980-1990</t>
    </r>
    <r>
      <rPr>
        <sz val="9"/>
        <rFont val="Arial"/>
        <family val="2"/>
      </rPr>
      <t xml:space="preserve"> ─ U.S. Department of Commerce, Bureau of Economic Analysis, Regional Economic Accounts, available at http://www.bea.doc.gov/bea/regional/gsp/ as of June 11, 2004; </t>
    </r>
    <r>
      <rPr>
        <b/>
        <sz val="9"/>
        <rFont val="Arial"/>
        <family val="2"/>
      </rPr>
      <t>2000-2006</t>
    </r>
    <r>
      <rPr>
        <sz val="9"/>
        <rFont val="Arial"/>
        <family val="2"/>
      </rPr>
      <t xml:space="preserve"> ─ U.S. Department of Commerce, Bureau of Economic Analysis, Regional Economic Accounts, available at http://www.bea.gov/bea/regional/gsp/ as of June 7, 2007.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</si>
</sst>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(R) &quot;#,##0;&quot;(R) &quot;\-#,##0;&quot;(R) &quot;0"/>
    <numFmt numFmtId="175" formatCode="_(* #,##0.0_);_(* \(#,##0.0\);_(* &quot;-&quot;??_);_(@_)"/>
    <numFmt numFmtId="176" formatCode="_(* #,##0_);_(* \(#,##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0" fillId="0" borderId="0" xfId="15" applyNumberFormat="1" applyAlignment="1">
      <alignment/>
    </xf>
    <xf numFmtId="176" fontId="0" fillId="0" borderId="0" xfId="15" applyNumberFormat="1" applyFont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174" fontId="2" fillId="0" borderId="3" xfId="0" applyNumberFormat="1" applyFont="1" applyFill="1" applyBorder="1" applyAlignment="1" applyProtection="1" quotePrefix="1">
      <alignment horizontal="right"/>
      <protection locked="0"/>
    </xf>
    <xf numFmtId="3" fontId="2" fillId="0" borderId="3" xfId="0" applyNumberFormat="1" applyFont="1" applyFill="1" applyBorder="1" applyAlignment="1" applyProtection="1" quotePrefix="1">
      <alignment horizontal="right"/>
      <protection locked="0"/>
    </xf>
    <xf numFmtId="3" fontId="2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 applyProtection="1" quotePrefix="1">
      <alignment horizontal="right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4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74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17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workbookViewId="0" topLeftCell="A1">
      <selection activeCell="E27" sqref="E27"/>
    </sheetView>
  </sheetViews>
  <sheetFormatPr defaultColWidth="9.140625" defaultRowHeight="12.75"/>
  <cols>
    <col min="1" max="1" width="12.140625" style="0" customWidth="1"/>
    <col min="2" max="2" width="15.00390625" style="0" customWidth="1"/>
    <col min="3" max="4" width="12.140625" style="0" customWidth="1"/>
    <col min="5" max="8" width="14.00390625" style="0" bestFit="1" customWidth="1"/>
  </cols>
  <sheetData>
    <row r="2" spans="1:4" ht="12.75">
      <c r="A2" s="15" t="s">
        <v>12</v>
      </c>
      <c r="B2" s="15"/>
      <c r="C2" s="15"/>
      <c r="D2" s="15"/>
    </row>
    <row r="3" spans="1:8" ht="12.75">
      <c r="A3" s="25" t="s">
        <v>18</v>
      </c>
      <c r="B3" s="25"/>
      <c r="C3" s="25"/>
      <c r="D3" s="25"/>
      <c r="E3" s="25"/>
      <c r="F3" s="25"/>
      <c r="G3" s="25"/>
      <c r="H3" s="25"/>
    </row>
    <row r="4" spans="2:8" ht="12.75">
      <c r="B4" s="15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</row>
    <row r="5" spans="1:8" ht="12.75">
      <c r="A5" s="15" t="s">
        <v>13</v>
      </c>
      <c r="B5" s="17">
        <v>1957791</v>
      </c>
      <c r="C5" s="17">
        <v>2077436</v>
      </c>
      <c r="D5" s="17">
        <v>2159156</v>
      </c>
      <c r="E5" s="16">
        <v>2166284</v>
      </c>
      <c r="F5" s="16">
        <v>2239867</v>
      </c>
      <c r="G5" s="16">
        <v>2287913</v>
      </c>
      <c r="H5" s="16">
        <v>2351861</v>
      </c>
    </row>
    <row r="6" spans="1:8" ht="12.75">
      <c r="A6" s="15" t="s">
        <v>14</v>
      </c>
      <c r="B6" s="17">
        <v>2083730</v>
      </c>
      <c r="C6" s="17">
        <v>2174719</v>
      </c>
      <c r="D6" s="17">
        <v>2213549</v>
      </c>
      <c r="E6" s="16">
        <v>2254071</v>
      </c>
      <c r="F6" s="16">
        <v>2304123</v>
      </c>
      <c r="G6" s="16">
        <v>2333148</v>
      </c>
      <c r="H6" s="16">
        <v>2377114</v>
      </c>
    </row>
    <row r="7" spans="1:8" ht="12.75">
      <c r="A7" s="15" t="s">
        <v>15</v>
      </c>
      <c r="B7" s="17">
        <v>3044624</v>
      </c>
      <c r="C7" s="17">
        <v>3216182</v>
      </c>
      <c r="D7" s="17">
        <v>3365187</v>
      </c>
      <c r="E7" s="16">
        <v>3419561</v>
      </c>
      <c r="F7" s="16">
        <v>3564732</v>
      </c>
      <c r="G7" s="16">
        <v>3696021</v>
      </c>
      <c r="H7" s="16">
        <v>3831479</v>
      </c>
    </row>
    <row r="8" spans="1:8" ht="12.75">
      <c r="A8" s="15" t="s">
        <v>16</v>
      </c>
      <c r="B8" s="17">
        <v>2117647</v>
      </c>
      <c r="C8" s="17">
        <v>2284873</v>
      </c>
      <c r="D8" s="17">
        <v>2325400</v>
      </c>
      <c r="E8" s="16">
        <v>2385494</v>
      </c>
      <c r="F8" s="16">
        <v>2499777</v>
      </c>
      <c r="G8" s="16">
        <v>2606748</v>
      </c>
      <c r="H8" s="16">
        <v>2730965</v>
      </c>
    </row>
    <row r="9" spans="1:8" ht="12.75">
      <c r="A9" s="15" t="s">
        <v>17</v>
      </c>
      <c r="B9" s="17">
        <f aca="true" t="shared" si="0" ref="B9:H9">SUM(B5:B8)</f>
        <v>9203792</v>
      </c>
      <c r="C9" s="17">
        <f t="shared" si="0"/>
        <v>9753210</v>
      </c>
      <c r="D9" s="17">
        <f t="shared" si="0"/>
        <v>10063292</v>
      </c>
      <c r="E9" s="16">
        <f t="shared" si="0"/>
        <v>10225410</v>
      </c>
      <c r="F9" s="16">
        <f t="shared" si="0"/>
        <v>10608499</v>
      </c>
      <c r="G9" s="16">
        <f t="shared" si="0"/>
        <v>10923830</v>
      </c>
      <c r="H9" s="16">
        <f t="shared" si="0"/>
        <v>11291419</v>
      </c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5:8" ht="12.75">
      <c r="E13" s="15"/>
      <c r="F13" s="15"/>
      <c r="G13" s="15"/>
      <c r="H13" s="15"/>
    </row>
  </sheetData>
  <mergeCells count="2">
    <mergeCell ref="A3:H3"/>
    <mergeCell ref="A12:H1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4.28125" style="5" customWidth="1"/>
    <col min="2" max="3" width="11.140625" style="5" customWidth="1"/>
    <col min="4" max="4" width="12.28125" style="5" customWidth="1"/>
    <col min="5" max="5" width="12.57421875" style="5" customWidth="1"/>
    <col min="6" max="6" width="13.140625" style="5" customWidth="1"/>
    <col min="7" max="7" width="12.8515625" style="5" customWidth="1"/>
    <col min="8" max="8" width="13.140625" style="5" customWidth="1"/>
    <col min="9" max="9" width="13.00390625" style="5" customWidth="1"/>
    <col min="10" max="10" width="12.28125" style="5" customWidth="1"/>
    <col min="11" max="11" width="11.8515625" style="5" customWidth="1"/>
    <col min="12" max="16384" width="8.8515625" style="5" customWidth="1"/>
  </cols>
  <sheetData>
    <row r="1" spans="1:10" ht="15.75" customHeight="1">
      <c r="A1" s="26" t="s">
        <v>19</v>
      </c>
      <c r="B1" s="27"/>
      <c r="C1" s="27"/>
      <c r="D1" s="27"/>
      <c r="E1" s="27"/>
      <c r="F1" s="27"/>
      <c r="G1" s="27"/>
      <c r="H1" s="27"/>
      <c r="I1" s="6"/>
      <c r="J1" s="6"/>
    </row>
    <row r="2" spans="1:11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0.5" customHeight="1">
      <c r="A3" s="8"/>
      <c r="B3" s="1">
        <v>1980</v>
      </c>
      <c r="C3" s="1">
        <v>1990</v>
      </c>
      <c r="D3" s="1">
        <v>2000</v>
      </c>
      <c r="E3" s="1">
        <v>2001</v>
      </c>
      <c r="F3" s="3" t="s">
        <v>5</v>
      </c>
      <c r="G3" s="3" t="s">
        <v>6</v>
      </c>
      <c r="H3" s="3" t="s">
        <v>7</v>
      </c>
      <c r="I3" s="3" t="s">
        <v>9</v>
      </c>
      <c r="J3" s="3" t="s">
        <v>11</v>
      </c>
      <c r="K3" s="28" t="s">
        <v>10</v>
      </c>
    </row>
    <row r="4" spans="1:11" ht="12.75">
      <c r="A4" s="9" t="s">
        <v>4</v>
      </c>
      <c r="B4" s="18">
        <f>SUM(B5:B8)</f>
        <v>226549</v>
      </c>
      <c r="C4" s="18">
        <f>SUM(C5:C8)</f>
        <v>248789</v>
      </c>
      <c r="D4" s="29">
        <f>SUM(D5:D8)</f>
        <v>282216.952</v>
      </c>
      <c r="E4" s="29">
        <f aca="true" t="shared" si="0" ref="E4:J4">SUM(E5:E8)</f>
        <v>285226.284</v>
      </c>
      <c r="F4" s="29">
        <f t="shared" si="0"/>
        <v>288125.973</v>
      </c>
      <c r="G4" s="29">
        <f t="shared" si="0"/>
        <v>290796.023</v>
      </c>
      <c r="H4" s="29">
        <f t="shared" si="0"/>
        <v>293638.158</v>
      </c>
      <c r="I4" s="29">
        <f t="shared" si="0"/>
        <v>296507.061</v>
      </c>
      <c r="J4" s="30">
        <f t="shared" si="0"/>
        <v>299398.484</v>
      </c>
      <c r="K4" s="31">
        <f>(J4-B4)/B4*100</f>
        <v>32.156171071158994</v>
      </c>
    </row>
    <row r="5" spans="1:11" ht="12.75">
      <c r="A5" s="10" t="s">
        <v>0</v>
      </c>
      <c r="B5" s="19">
        <v>49136</v>
      </c>
      <c r="C5" s="19">
        <v>50828</v>
      </c>
      <c r="D5" s="32">
        <v>53675.368</v>
      </c>
      <c r="E5" s="32">
        <v>53954.196</v>
      </c>
      <c r="F5" s="32">
        <v>54211.523</v>
      </c>
      <c r="G5" s="32">
        <v>54430.572</v>
      </c>
      <c r="H5" s="32">
        <v>54586.281</v>
      </c>
      <c r="I5" s="32">
        <v>54679.292</v>
      </c>
      <c r="J5" s="33">
        <v>54741.353</v>
      </c>
      <c r="K5" s="31">
        <f>(J5-B5)/B5*100</f>
        <v>11.407833360468908</v>
      </c>
    </row>
    <row r="6" spans="1:11" ht="12.75">
      <c r="A6" s="10" t="s">
        <v>1</v>
      </c>
      <c r="B6" s="19">
        <v>58868</v>
      </c>
      <c r="C6" s="19">
        <v>59670</v>
      </c>
      <c r="D6" s="32">
        <v>64502.051</v>
      </c>
      <c r="E6" s="32">
        <v>64828.527</v>
      </c>
      <c r="F6" s="32">
        <v>65116.825</v>
      </c>
      <c r="G6" s="32">
        <v>65388.685</v>
      </c>
      <c r="H6" s="32">
        <v>65682.645</v>
      </c>
      <c r="I6" s="32">
        <v>65936.397</v>
      </c>
      <c r="J6" s="33">
        <v>66217.736</v>
      </c>
      <c r="K6" s="31">
        <f>(J6-B6)/B6*100</f>
        <v>12.485112454984039</v>
      </c>
    </row>
    <row r="7" spans="1:11" ht="12.75">
      <c r="A7" s="10" t="s">
        <v>2</v>
      </c>
      <c r="B7" s="19">
        <v>75372</v>
      </c>
      <c r="C7" s="19">
        <v>85454</v>
      </c>
      <c r="D7" s="32">
        <v>100572.61</v>
      </c>
      <c r="E7" s="32">
        <v>101902.289</v>
      </c>
      <c r="F7" s="32">
        <v>103256.083</v>
      </c>
      <c r="G7" s="32">
        <v>104536.74</v>
      </c>
      <c r="H7" s="32">
        <v>105991.954</v>
      </c>
      <c r="I7" s="32">
        <v>107552.1</v>
      </c>
      <c r="J7" s="33">
        <v>109083.752</v>
      </c>
      <c r="K7" s="31">
        <f>(J7-B7)/B7*100</f>
        <v>44.727155973040375</v>
      </c>
    </row>
    <row r="8" spans="1:11" ht="12.75">
      <c r="A8" s="10" t="s">
        <v>3</v>
      </c>
      <c r="B8" s="19">
        <v>43173</v>
      </c>
      <c r="C8" s="19">
        <v>52837</v>
      </c>
      <c r="D8" s="32">
        <v>63466.923</v>
      </c>
      <c r="E8" s="32">
        <v>64541.272</v>
      </c>
      <c r="F8" s="32">
        <v>65541.542</v>
      </c>
      <c r="G8" s="32">
        <v>66440.026</v>
      </c>
      <c r="H8" s="32">
        <v>67377.278</v>
      </c>
      <c r="I8" s="32">
        <v>68339.272</v>
      </c>
      <c r="J8" s="33">
        <v>69355.643</v>
      </c>
      <c r="K8" s="31">
        <f>(J8-B8)/B8*100</f>
        <v>60.645873578393896</v>
      </c>
    </row>
    <row r="9" spans="1:11" ht="12.75">
      <c r="A9" s="11"/>
      <c r="B9" s="19"/>
      <c r="C9" s="20"/>
      <c r="D9" s="20"/>
      <c r="E9" s="19"/>
      <c r="F9" s="20"/>
      <c r="G9" s="20"/>
      <c r="H9" s="20"/>
      <c r="I9" s="20"/>
      <c r="J9" s="20"/>
      <c r="K9" s="20"/>
    </row>
    <row r="10" spans="1:11" ht="13.5">
      <c r="A10" s="34" t="s">
        <v>21</v>
      </c>
      <c r="B10" s="21">
        <f aca="true" t="shared" si="1" ref="B10:H10">SUM(B11:B14)</f>
        <v>5054548.754554215</v>
      </c>
      <c r="C10" s="21">
        <f t="shared" si="1"/>
        <v>6994328.924986735</v>
      </c>
      <c r="D10" s="35">
        <f t="shared" si="1"/>
        <v>9203792</v>
      </c>
      <c r="E10" s="36">
        <f t="shared" si="1"/>
        <v>9753210</v>
      </c>
      <c r="F10" s="36">
        <f t="shared" si="1"/>
        <v>10063292</v>
      </c>
      <c r="G10" s="35">
        <f t="shared" si="1"/>
        <v>10225410</v>
      </c>
      <c r="H10" s="35">
        <f t="shared" si="1"/>
        <v>10608499</v>
      </c>
      <c r="I10" s="35">
        <f>SUM(I11:I14)</f>
        <v>10923830</v>
      </c>
      <c r="J10" s="21">
        <f>SUM(J11:J14)</f>
        <v>11291419</v>
      </c>
      <c r="K10" s="31">
        <f>(J10-B10)/B10*100</f>
        <v>123.39123724598132</v>
      </c>
    </row>
    <row r="11" spans="1:11" ht="12.75">
      <c r="A11" s="10" t="s">
        <v>0</v>
      </c>
      <c r="B11" s="19">
        <v>1107283.125453127</v>
      </c>
      <c r="C11" s="19">
        <v>1604121.1340672097</v>
      </c>
      <c r="D11" s="37">
        <v>1957791</v>
      </c>
      <c r="E11" s="37">
        <v>2077436</v>
      </c>
      <c r="F11" s="37">
        <v>2159156</v>
      </c>
      <c r="G11" s="37">
        <v>2166284</v>
      </c>
      <c r="H11" s="37">
        <v>2239867</v>
      </c>
      <c r="I11" s="37">
        <v>2287913</v>
      </c>
      <c r="J11" s="38">
        <v>2351861</v>
      </c>
      <c r="K11" s="31">
        <f>(J11-B11)/B11*100</f>
        <v>112.39924513773852</v>
      </c>
    </row>
    <row r="12" spans="1:11" ht="12.75">
      <c r="A12" s="10" t="s">
        <v>1</v>
      </c>
      <c r="B12" s="19">
        <v>1262917.3878080118</v>
      </c>
      <c r="C12" s="19">
        <v>1566938.7838024274</v>
      </c>
      <c r="D12" s="37">
        <v>2083730</v>
      </c>
      <c r="E12" s="37">
        <v>2174719</v>
      </c>
      <c r="F12" s="37">
        <v>2213549</v>
      </c>
      <c r="G12" s="37">
        <v>2254071</v>
      </c>
      <c r="H12" s="37">
        <v>2304123</v>
      </c>
      <c r="I12" s="37">
        <v>2333148</v>
      </c>
      <c r="J12" s="38">
        <v>2377114</v>
      </c>
      <c r="K12" s="31">
        <f>(J12-B12)/B12*100</f>
        <v>88.22402977013789</v>
      </c>
    </row>
    <row r="13" spans="1:11" ht="12.75">
      <c r="A13" s="10" t="s">
        <v>2</v>
      </c>
      <c r="B13" s="19">
        <v>1608530.9593447438</v>
      </c>
      <c r="C13" s="19">
        <v>2220754.691825547</v>
      </c>
      <c r="D13" s="37">
        <v>3044624</v>
      </c>
      <c r="E13" s="37">
        <v>3216182</v>
      </c>
      <c r="F13" s="37">
        <v>3365187</v>
      </c>
      <c r="G13" s="37">
        <v>3419561</v>
      </c>
      <c r="H13" s="37">
        <v>3564732</v>
      </c>
      <c r="I13" s="37">
        <v>3696021</v>
      </c>
      <c r="J13" s="38">
        <v>3831479</v>
      </c>
      <c r="K13" s="31">
        <f>(J13-B13)/B13*100</f>
        <v>138.1974047649542</v>
      </c>
    </row>
    <row r="14" spans="1:11" ht="12.75">
      <c r="A14" s="10" t="s">
        <v>3</v>
      </c>
      <c r="B14" s="19">
        <v>1075817.281948332</v>
      </c>
      <c r="C14" s="19">
        <v>1602514.3152915519</v>
      </c>
      <c r="D14" s="37">
        <v>2117647</v>
      </c>
      <c r="E14" s="37">
        <v>2284873</v>
      </c>
      <c r="F14" s="37">
        <v>2325400</v>
      </c>
      <c r="G14" s="37">
        <v>2385494</v>
      </c>
      <c r="H14" s="37">
        <v>2499777</v>
      </c>
      <c r="I14" s="37">
        <v>2606748</v>
      </c>
      <c r="J14" s="38">
        <v>2730965</v>
      </c>
      <c r="K14" s="31">
        <f>(J14-B14)/B14*100</f>
        <v>153.85026303483005</v>
      </c>
    </row>
    <row r="15" spans="1:11" ht="12.75">
      <c r="A15" s="4"/>
      <c r="B15" s="20"/>
      <c r="C15" s="20"/>
      <c r="D15" s="20"/>
      <c r="E15" s="20"/>
      <c r="F15" s="20"/>
      <c r="G15" s="20"/>
      <c r="H15" s="20"/>
      <c r="I15" s="22"/>
      <c r="J15" s="20"/>
      <c r="K15" s="20"/>
    </row>
    <row r="16" spans="1:11" ht="13.5">
      <c r="A16" s="39" t="s">
        <v>22</v>
      </c>
      <c r="B16" s="23">
        <f aca="true" t="shared" si="2" ref="B16:H20">B10/B4*1000</f>
        <v>22311.06186544286</v>
      </c>
      <c r="C16" s="23">
        <f t="shared" si="2"/>
        <v>28113.49748174853</v>
      </c>
      <c r="D16" s="40">
        <f t="shared" si="2"/>
        <v>32612.470423109102</v>
      </c>
      <c r="E16" s="41">
        <f t="shared" si="2"/>
        <v>34194.6396496895</v>
      </c>
      <c r="F16" s="41">
        <f aca="true" t="shared" si="3" ref="F16:H17">F10/F4*1000</f>
        <v>34926.70895032431</v>
      </c>
      <c r="G16" s="40">
        <f t="shared" si="3"/>
        <v>35163.51391091755</v>
      </c>
      <c r="H16" s="41">
        <f t="shared" si="3"/>
        <v>36127.79439925515</v>
      </c>
      <c r="I16" s="40">
        <f aca="true" t="shared" si="4" ref="I16:J20">I10/I4*1000</f>
        <v>36841.71959736231</v>
      </c>
      <c r="J16" s="23">
        <f t="shared" si="4"/>
        <v>37713.68127568742</v>
      </c>
      <c r="K16" s="31">
        <f>(J16-B16)/B16*100</f>
        <v>69.03579714465027</v>
      </c>
    </row>
    <row r="17" spans="1:11" ht="12.75">
      <c r="A17" s="12" t="s">
        <v>0</v>
      </c>
      <c r="B17" s="19">
        <f t="shared" si="2"/>
        <v>22535.06849261493</v>
      </c>
      <c r="C17" s="19">
        <f t="shared" si="2"/>
        <v>31559.792517258393</v>
      </c>
      <c r="D17" s="42">
        <f t="shared" si="2"/>
        <v>36474.66376010687</v>
      </c>
      <c r="E17" s="42">
        <f t="shared" si="2"/>
        <v>38503.69672823963</v>
      </c>
      <c r="F17" s="42">
        <f t="shared" si="3"/>
        <v>39828.359000354954</v>
      </c>
      <c r="G17" s="42">
        <f t="shared" si="3"/>
        <v>39799.03058891242</v>
      </c>
      <c r="H17" s="42">
        <f t="shared" si="3"/>
        <v>41033.51536258717</v>
      </c>
      <c r="I17" s="22">
        <f t="shared" si="4"/>
        <v>41842.403519050684</v>
      </c>
      <c r="J17" s="19">
        <f t="shared" si="4"/>
        <v>42963.15072811591</v>
      </c>
      <c r="K17" s="31">
        <f>(J17-B17)/B17*100</f>
        <v>90.65018924701985</v>
      </c>
    </row>
    <row r="18" spans="1:11" ht="12.75">
      <c r="A18" s="12" t="s">
        <v>1</v>
      </c>
      <c r="B18" s="19">
        <f t="shared" si="2"/>
        <v>21453.37683984528</v>
      </c>
      <c r="C18" s="19">
        <f t="shared" si="2"/>
        <v>26260.07681921279</v>
      </c>
      <c r="D18" s="42">
        <f t="shared" si="2"/>
        <v>32304.864228270817</v>
      </c>
      <c r="E18" s="42">
        <f t="shared" si="2"/>
        <v>33545.710517223386</v>
      </c>
      <c r="F18" s="42">
        <f t="shared" si="2"/>
        <v>33993.50321518287</v>
      </c>
      <c r="G18" s="42">
        <f t="shared" si="2"/>
        <v>34471.88148836454</v>
      </c>
      <c r="H18" s="42">
        <f t="shared" si="2"/>
        <v>35079.631765742684</v>
      </c>
      <c r="I18" s="22">
        <f t="shared" si="4"/>
        <v>35384.826987134285</v>
      </c>
      <c r="J18" s="19">
        <f t="shared" si="4"/>
        <v>35898.448717727224</v>
      </c>
      <c r="K18" s="31">
        <f>(J18-B18)/B18*100</f>
        <v>67.33239240478525</v>
      </c>
    </row>
    <row r="19" spans="1:11" ht="12.75">
      <c r="A19" s="12" t="s">
        <v>2</v>
      </c>
      <c r="B19" s="19">
        <f t="shared" si="2"/>
        <v>21341.22697214806</v>
      </c>
      <c r="C19" s="19">
        <f t="shared" si="2"/>
        <v>25987.720783410336</v>
      </c>
      <c r="D19" s="42">
        <f t="shared" si="2"/>
        <v>30272.894379493584</v>
      </c>
      <c r="E19" s="42">
        <f t="shared" si="2"/>
        <v>31561.430381608014</v>
      </c>
      <c r="F19" s="42">
        <f t="shared" si="2"/>
        <v>32590.690080699653</v>
      </c>
      <c r="G19" s="42">
        <f t="shared" si="2"/>
        <v>32711.571070611157</v>
      </c>
      <c r="H19" s="42">
        <f t="shared" si="2"/>
        <v>33632.10003657448</v>
      </c>
      <c r="I19" s="22">
        <f t="shared" si="4"/>
        <v>34364.93569163224</v>
      </c>
      <c r="J19" s="19">
        <f t="shared" si="4"/>
        <v>35124.19521470072</v>
      </c>
      <c r="K19" s="31">
        <f>(J19-B19)/B19*100</f>
        <v>64.58376671847637</v>
      </c>
    </row>
    <row r="20" spans="1:11" ht="12.75">
      <c r="A20" s="13" t="s">
        <v>3</v>
      </c>
      <c r="B20" s="24">
        <f t="shared" si="2"/>
        <v>24918.75204290487</v>
      </c>
      <c r="C20" s="24">
        <f t="shared" si="2"/>
        <v>30329.39635655983</v>
      </c>
      <c r="D20" s="43">
        <f t="shared" si="2"/>
        <v>33366.152003304145</v>
      </c>
      <c r="E20" s="43">
        <f t="shared" si="2"/>
        <v>35401.73487749048</v>
      </c>
      <c r="F20" s="43">
        <f t="shared" si="2"/>
        <v>35479.78776575015</v>
      </c>
      <c r="G20" s="43">
        <f t="shared" si="2"/>
        <v>35904.471199333966</v>
      </c>
      <c r="H20" s="43">
        <f t="shared" si="2"/>
        <v>37101.18713908271</v>
      </c>
      <c r="I20" s="44">
        <f t="shared" si="4"/>
        <v>38144.21669578218</v>
      </c>
      <c r="J20" s="24">
        <f t="shared" si="4"/>
        <v>39376.248014887555</v>
      </c>
      <c r="K20" s="45">
        <f>(J20-B20)/B20*100</f>
        <v>58.018539399926226</v>
      </c>
    </row>
    <row r="21" ht="12.75">
      <c r="A21" s="2" t="s">
        <v>8</v>
      </c>
    </row>
    <row r="23" s="4" customFormat="1" ht="13.5">
      <c r="A23" s="46" t="s">
        <v>20</v>
      </c>
    </row>
    <row r="24" spans="9:11" ht="14.25" customHeight="1">
      <c r="I24" s="6"/>
      <c r="J24" s="6"/>
      <c r="K24" s="14"/>
    </row>
    <row r="25" spans="1:8" ht="64.5" customHeight="1">
      <c r="A25" s="47" t="s">
        <v>23</v>
      </c>
      <c r="B25" s="27"/>
      <c r="C25" s="27"/>
      <c r="D25" s="27"/>
      <c r="E25" s="27"/>
      <c r="F25" s="27"/>
      <c r="G25" s="27"/>
      <c r="H25" s="27"/>
    </row>
  </sheetData>
  <mergeCells count="2">
    <mergeCell ref="A25:H25"/>
    <mergeCell ref="A1:H1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Sharon Kim</cp:lastModifiedBy>
  <cp:lastPrinted>2007-06-28T15:15:30Z</cp:lastPrinted>
  <dcterms:created xsi:type="dcterms:W3CDTF">2004-06-11T14:26:57Z</dcterms:created>
  <dcterms:modified xsi:type="dcterms:W3CDTF">2007-11-29T19:36:00Z</dcterms:modified>
  <cp:category/>
  <cp:version/>
  <cp:contentType/>
  <cp:contentStatus/>
</cp:coreProperties>
</file>