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Data for Figure 5-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'Data for Figure 5-1'!$A$1:$I$14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<sst xmlns="http://schemas.openxmlformats.org/spreadsheetml/2006/main" count="13" uniqueCount="13">
  <si>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2001</t>
  </si>
  <si>
    <t>1980</t>
  </si>
  <si>
    <t>1990</t>
  </si>
  <si>
    <t>2000</t>
  </si>
  <si>
    <r>
      <t>Note</t>
    </r>
    <r>
      <rPr>
        <sz val="9"/>
        <rFont val="Arial"/>
        <family val="2"/>
      </rPr>
      <t>:  Data do not include energy consumed by oil pipelines (crude petroleum and petroleum products) nor coal slurry/water slurry pipelines.</t>
    </r>
  </si>
  <si>
    <r>
      <t xml:space="preserve">Key:  </t>
    </r>
    <r>
      <rPr>
        <sz val="9"/>
        <rFont val="Arial"/>
        <family val="2"/>
      </rPr>
      <t>R = revised</t>
    </r>
  </si>
  <si>
    <t>Data for Figure 5-1.  Energy Consumption by Freight Transportation Mode: 2005</t>
  </si>
  <si>
    <t>Truck (thousand gallons)</t>
  </si>
  <si>
    <t>Water (thousand gallons)</t>
  </si>
  <si>
    <t>Pipeline (natural gas only) (million cubic feet)</t>
  </si>
  <si>
    <t>Class I Rail (Distillate/diesel fuel) (million gallons)</t>
  </si>
  <si>
    <t>Sources:</t>
  </si>
  <si>
    <r>
      <t>Truck:</t>
    </r>
    <r>
      <rPr>
        <sz val="9"/>
        <rFont val="Arial"/>
        <family val="2"/>
      </rPr>
      <t xml:space="preserve"> U.S. Department of Transportation, Federal Highway Administration</t>
    </r>
    <r>
      <rPr>
        <i/>
        <sz val="9"/>
        <rFont val="Arial"/>
        <family val="2"/>
      </rPr>
      <t>, Highway Statistics</t>
    </r>
    <r>
      <rPr>
        <sz val="9"/>
        <rFont val="Arial"/>
        <family val="2"/>
      </rPr>
      <t xml:space="preserve">, (Washington, DC: Annual issues), table VM-1.  </t>
    </r>
    <r>
      <rPr>
        <b/>
        <sz val="9"/>
        <rFont val="Arial"/>
        <family val="2"/>
      </rP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2006), p. 40.  </t>
    </r>
    <r>
      <rPr>
        <b/>
        <sz val="9"/>
        <rFont val="Arial"/>
        <family val="2"/>
      </rPr>
      <t>Water: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 and 4;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MF-24.  </t>
    </r>
    <r>
      <rPr>
        <b/>
        <sz val="9"/>
        <rFont val="Arial"/>
        <family val="2"/>
      </rPr>
      <t>Pipeline:</t>
    </r>
    <r>
      <rPr>
        <sz val="9"/>
        <rFont val="Arial"/>
        <family val="2"/>
      </rPr>
      <t xml:space="preserve"> U.S. Department of Energy, </t>
    </r>
    <r>
      <rPr>
        <i/>
        <sz val="9"/>
        <rFont val="Arial"/>
        <family val="2"/>
      </rPr>
      <t>Natural Gas Annual 2005</t>
    </r>
    <r>
      <rPr>
        <sz val="9"/>
        <rFont val="Arial"/>
        <family val="2"/>
      </rPr>
      <t>, DOE/EIA-0131(04) (Washington, DC: December 2006), table 15.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</si>
</sst>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 &quot;#,##0;&quot;(R) &quot;\-#,##0;&quot;(R) &quot;0"/>
    <numFmt numFmtId="180" formatCode="_(* #,##0_);_(* \(#,##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21" fillId="0" borderId="0" xfId="23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/>
    </xf>
    <xf numFmtId="0" fontId="11" fillId="0" borderId="6" xfId="63" applyFont="1" applyFill="1" applyBorder="1" applyAlignment="1">
      <alignment/>
      <protection/>
    </xf>
    <xf numFmtId="0" fontId="1" fillId="0" borderId="3" xfId="40" applyFont="1" applyFill="1" applyBorder="1" applyAlignment="1">
      <alignment horizontal="center" wrapText="1"/>
      <protection/>
    </xf>
    <xf numFmtId="49" fontId="1" fillId="0" borderId="3" xfId="40" applyNumberFormat="1" applyFont="1" applyFill="1" applyBorder="1" applyAlignment="1">
      <alignment horizontal="center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0" xfId="23" applyFont="1" applyFill="1" applyBorder="1" applyAlignment="1">
      <alignment horizontal="right"/>
      <protection/>
    </xf>
    <xf numFmtId="0" fontId="0" fillId="0" borderId="6" xfId="0" applyFont="1" applyFill="1" applyBorder="1" applyAlignment="1">
      <alignment/>
    </xf>
    <xf numFmtId="0" fontId="1" fillId="0" borderId="7" xfId="40" applyFont="1" applyFill="1" applyBorder="1" applyAlignment="1">
      <alignment horizontal="center" wrapText="1"/>
      <protection/>
    </xf>
    <xf numFmtId="0" fontId="21" fillId="0" borderId="0" xfId="49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1" fillId="0" borderId="0" xfId="49" applyFont="1" applyFill="1" applyAlignment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3" fontId="0" fillId="0" borderId="3" xfId="23" applyNumberFormat="1" applyFont="1" applyFill="1" applyBorder="1" applyAlignment="1">
      <alignment horizontal="right"/>
      <protection/>
    </xf>
    <xf numFmtId="1" fontId="1" fillId="0" borderId="7" xfId="40" applyNumberFormat="1" applyFont="1" applyFill="1" applyBorder="1" applyAlignment="1">
      <alignment horizontal="center" wrapText="1"/>
      <protection/>
    </xf>
    <xf numFmtId="3" fontId="0" fillId="0" borderId="0" xfId="51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49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2" fillId="0" borderId="0" xfId="49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0" borderId="0" xfId="37" applyFont="1" applyFill="1" applyBorder="1" applyAlignment="1">
      <alignment/>
      <protection/>
    </xf>
    <xf numFmtId="179" fontId="0" fillId="0" borderId="0" xfId="51" applyNumberFormat="1" applyFont="1" applyFill="1" applyBorder="1" applyAlignment="1">
      <alignment horizontal="right"/>
      <protection/>
    </xf>
    <xf numFmtId="0" fontId="1" fillId="0" borderId="0" xfId="39" applyFont="1" applyFill="1" applyBorder="1" applyAlignment="1">
      <alignment horizontal="left"/>
      <protection/>
    </xf>
    <xf numFmtId="0" fontId="1" fillId="0" borderId="3" xfId="39" applyFont="1" applyFill="1" applyBorder="1" applyAlignment="1">
      <alignment horizontal="left"/>
      <protection/>
    </xf>
    <xf numFmtId="179" fontId="0" fillId="0" borderId="3" xfId="23" applyNumberFormat="1" applyFont="1" applyFill="1" applyBorder="1" applyAlignment="1">
      <alignment horizontal="right"/>
      <protection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SheetLayoutView="100" workbookViewId="0" topLeftCell="A1">
      <selection activeCell="A8" sqref="A1:IV16384"/>
    </sheetView>
  </sheetViews>
  <sheetFormatPr defaultColWidth="9.140625" defaultRowHeight="12.75"/>
  <cols>
    <col min="1" max="1" width="47.00390625" style="12" customWidth="1"/>
    <col min="2" max="2" width="10.140625" style="12" customWidth="1"/>
    <col min="3" max="3" width="10.00390625" style="12" customWidth="1"/>
    <col min="4" max="7" width="10.140625" style="12" customWidth="1"/>
    <col min="8" max="16384" width="9.140625" style="12" customWidth="1"/>
  </cols>
  <sheetData>
    <row r="1" spans="1:29" ht="15.7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3.5" customHeight="1" thickBot="1">
      <c r="A2" s="18"/>
      <c r="B2" s="17"/>
      <c r="C2" s="17"/>
      <c r="D2" s="17"/>
      <c r="E2" s="23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s="16" customFormat="1" ht="12.75">
      <c r="A3" s="19"/>
      <c r="B3" s="20" t="s">
        <v>1</v>
      </c>
      <c r="C3" s="20" t="s">
        <v>2</v>
      </c>
      <c r="D3" s="20" t="s">
        <v>3</v>
      </c>
      <c r="E3" s="20" t="s">
        <v>0</v>
      </c>
      <c r="F3" s="24">
        <v>2002</v>
      </c>
      <c r="G3" s="24">
        <v>2003</v>
      </c>
      <c r="H3" s="31">
        <v>2004</v>
      </c>
      <c r="I3" s="31">
        <v>2005</v>
      </c>
      <c r="J3" s="15"/>
      <c r="K3" s="15"/>
      <c r="L3" s="15"/>
      <c r="M3" s="15"/>
      <c r="N3" s="15"/>
      <c r="O3" s="15"/>
      <c r="P3" s="15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</row>
    <row r="4" spans="1:29" ht="12.75">
      <c r="A4" s="41" t="s">
        <v>7</v>
      </c>
      <c r="B4" s="21">
        <v>2768.452</v>
      </c>
      <c r="C4" s="21">
        <v>3396.763</v>
      </c>
      <c r="D4" s="21">
        <v>4886</v>
      </c>
      <c r="E4" s="21">
        <v>4879.3400604</v>
      </c>
      <c r="F4" s="21">
        <v>5104</v>
      </c>
      <c r="G4" s="21">
        <v>4535</v>
      </c>
      <c r="H4" s="42">
        <v>4455</v>
      </c>
      <c r="I4" s="21">
        <v>4516</v>
      </c>
      <c r="J4" s="11"/>
      <c r="K4" s="6"/>
      <c r="L4" s="6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9"/>
      <c r="Y4" s="8"/>
      <c r="Z4" s="8"/>
      <c r="AA4" s="8"/>
      <c r="AB4" s="8"/>
      <c r="AC4" s="10"/>
    </row>
    <row r="5" spans="1:29" ht="12.75">
      <c r="A5" s="43" t="s">
        <v>10</v>
      </c>
      <c r="B5" s="22">
        <f>3904*138700/10^6</f>
        <v>541.4848</v>
      </c>
      <c r="C5" s="22">
        <f>3115*138700/10^6</f>
        <v>432.0505</v>
      </c>
      <c r="D5" s="21">
        <f>3700*138700/10^6</f>
        <v>513.19</v>
      </c>
      <c r="E5" s="21">
        <f>3710*138700/10^6</f>
        <v>514.577</v>
      </c>
      <c r="F5" s="21">
        <f>3730*138700/10^6</f>
        <v>517.351</v>
      </c>
      <c r="G5" s="21">
        <f>3826*138700/10^6</f>
        <v>530.6662</v>
      </c>
      <c r="H5" s="32">
        <f>4059*138700/10^6</f>
        <v>562.9833</v>
      </c>
      <c r="I5" s="32">
        <f>4098*138700/10^6</f>
        <v>568.3926</v>
      </c>
      <c r="J5" s="11"/>
      <c r="K5" s="6"/>
      <c r="L5" s="6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9"/>
      <c r="Y5" s="8"/>
      <c r="Z5" s="8"/>
      <c r="AA5" s="8"/>
      <c r="AB5" s="8"/>
      <c r="AC5" s="10"/>
    </row>
    <row r="6" spans="1:29" ht="12.75">
      <c r="A6" s="43" t="s">
        <v>8</v>
      </c>
      <c r="B6" s="21">
        <v>1676.6129999999998</v>
      </c>
      <c r="C6" s="21">
        <v>1395.9177</v>
      </c>
      <c r="D6" s="21">
        <v>1413.7493475</v>
      </c>
      <c r="E6" s="21">
        <v>1217.5231079</v>
      </c>
      <c r="F6" s="21">
        <v>1149.1922565</v>
      </c>
      <c r="G6" s="21">
        <v>1025.8350130000001</v>
      </c>
      <c r="H6" s="42">
        <v>1182</v>
      </c>
      <c r="I6" s="21">
        <v>1211</v>
      </c>
      <c r="J6" s="11"/>
      <c r="K6" s="6"/>
      <c r="L6" s="6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9"/>
      <c r="Y6" s="8"/>
      <c r="Z6" s="8"/>
      <c r="AA6" s="8"/>
      <c r="AB6" s="8"/>
      <c r="AC6" s="10"/>
    </row>
    <row r="7" spans="1:29" ht="12.75">
      <c r="A7" s="44" t="s">
        <v>9</v>
      </c>
      <c r="B7" s="30">
        <f>634622*1031/10^6</f>
        <v>654.295282</v>
      </c>
      <c r="C7" s="30">
        <f>659816*1031/10^6</f>
        <v>680.270296</v>
      </c>
      <c r="D7" s="30">
        <f>642210*1031/10^6</f>
        <v>662.11851</v>
      </c>
      <c r="E7" s="30">
        <f>624964*1031/10^6</f>
        <v>644.337884</v>
      </c>
      <c r="F7" s="30">
        <f>666920*1031/10^6</f>
        <v>687.59452</v>
      </c>
      <c r="G7" s="30">
        <f>591492*1031/10^6</f>
        <v>609.828252</v>
      </c>
      <c r="H7" s="45">
        <v>584</v>
      </c>
      <c r="I7" s="30">
        <v>603</v>
      </c>
      <c r="J7" s="6"/>
      <c r="K7" s="6"/>
      <c r="L7" s="6"/>
      <c r="M7" s="6"/>
      <c r="N7" s="6"/>
      <c r="O7" s="6"/>
      <c r="P7" s="6"/>
      <c r="Q7" s="8"/>
      <c r="R7" s="8"/>
      <c r="S7" s="8"/>
      <c r="T7" s="8"/>
      <c r="U7" s="8"/>
      <c r="V7" s="8"/>
      <c r="W7" s="8"/>
      <c r="X7" s="9"/>
      <c r="Y7" s="8"/>
      <c r="Z7" s="8"/>
      <c r="AA7" s="8"/>
      <c r="AB7" s="8"/>
      <c r="AC7" s="8"/>
    </row>
    <row r="8" spans="1:3" s="14" customFormat="1" ht="12.75" customHeight="1">
      <c r="A8" s="33" t="s">
        <v>5</v>
      </c>
      <c r="B8" s="25"/>
      <c r="C8" s="25"/>
    </row>
    <row r="9" spans="1:3" s="14" customFormat="1" ht="12">
      <c r="A9" s="37"/>
      <c r="B9" s="38"/>
      <c r="C9" s="38"/>
    </row>
    <row r="10" spans="1:9" s="14" customFormat="1" ht="19.5" customHeight="1">
      <c r="A10" s="39" t="s">
        <v>4</v>
      </c>
      <c r="B10" s="39"/>
      <c r="C10" s="39"/>
      <c r="D10" s="39"/>
      <c r="E10" s="39"/>
      <c r="F10" s="39"/>
      <c r="G10" s="39"/>
      <c r="H10" s="39"/>
      <c r="I10" s="39"/>
    </row>
    <row r="11" spans="1:9" s="14" customFormat="1" ht="19.5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3" s="14" customFormat="1" ht="12">
      <c r="A12" s="33" t="s">
        <v>11</v>
      </c>
      <c r="B12" s="13"/>
      <c r="C12" s="13"/>
    </row>
    <row r="13" spans="1:9" s="14" customFormat="1" ht="60" customHeight="1">
      <c r="A13" s="39" t="s">
        <v>12</v>
      </c>
      <c r="B13" s="39"/>
      <c r="C13" s="39"/>
      <c r="D13" s="39"/>
      <c r="E13" s="39"/>
      <c r="F13" s="39"/>
      <c r="G13" s="39"/>
      <c r="H13" s="39"/>
      <c r="I13" s="39"/>
    </row>
    <row r="14" spans="1:9" s="14" customFormat="1" ht="12">
      <c r="A14" s="35"/>
      <c r="B14" s="36"/>
      <c r="C14" s="36"/>
      <c r="D14" s="36"/>
      <c r="E14" s="36"/>
      <c r="F14" s="36"/>
      <c r="G14" s="36"/>
      <c r="H14" s="36"/>
      <c r="I14" s="36"/>
    </row>
    <row r="15" spans="1:9" s="14" customFormat="1" ht="12">
      <c r="A15" s="25"/>
      <c r="B15" s="26"/>
      <c r="C15" s="26"/>
      <c r="D15" s="26"/>
      <c r="E15" s="26"/>
      <c r="F15" s="26"/>
      <c r="G15" s="26"/>
      <c r="H15" s="26"/>
      <c r="I15" s="26"/>
    </row>
    <row r="16" spans="1:9" s="14" customFormat="1" ht="12">
      <c r="A16" s="25"/>
      <c r="B16" s="25"/>
      <c r="C16" s="25"/>
      <c r="D16" s="25"/>
      <c r="E16" s="25"/>
      <c r="F16" s="25"/>
      <c r="G16" s="25"/>
      <c r="H16" s="25"/>
      <c r="I16" s="25"/>
    </row>
    <row r="17" spans="1:9" s="14" customFormat="1" ht="12.75">
      <c r="A17" s="25"/>
      <c r="B17" s="27"/>
      <c r="C17" s="25"/>
      <c r="D17" s="25"/>
      <c r="E17" s="25"/>
      <c r="F17" s="25"/>
      <c r="G17" s="25"/>
      <c r="H17" s="25"/>
      <c r="I17" s="25"/>
    </row>
    <row r="18" spans="1:9" s="14" customFormat="1" ht="12.75">
      <c r="A18" s="25"/>
      <c r="B18" s="27"/>
      <c r="C18" s="25"/>
      <c r="D18" s="25"/>
      <c r="E18" s="25"/>
      <c r="F18" s="25"/>
      <c r="G18" s="25"/>
      <c r="H18" s="25"/>
      <c r="I18" s="25"/>
    </row>
    <row r="19" spans="1:9" ht="12.75">
      <c r="A19" s="25"/>
      <c r="B19" s="27"/>
      <c r="C19" s="28"/>
      <c r="D19" s="29"/>
      <c r="E19" s="29"/>
      <c r="F19" s="29"/>
      <c r="G19" s="29"/>
      <c r="H19" s="29"/>
      <c r="I19" s="29"/>
    </row>
    <row r="20" spans="1:9" ht="12.75">
      <c r="A20" s="28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3"/>
      <c r="C25" s="3"/>
    </row>
  </sheetData>
  <mergeCells count="5">
    <mergeCell ref="A1:I1"/>
    <mergeCell ref="A14:I14"/>
    <mergeCell ref="A9:C9"/>
    <mergeCell ref="A13:I13"/>
    <mergeCell ref="A10:I10"/>
  </mergeCells>
  <printOptions horizontalCentered="1"/>
  <pageMargins left="1" right="1" top="1" bottom="1" header="0.25" footer="0.25"/>
  <pageSetup fitToHeight="0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2007-07-19T18:11:12Z</cp:lastPrinted>
  <dcterms:created xsi:type="dcterms:W3CDTF">1999-07-27T00:50:43Z</dcterms:created>
  <dcterms:modified xsi:type="dcterms:W3CDTF">2007-11-29T20:13:56Z</dcterms:modified>
  <cp:category/>
  <cp:version/>
  <cp:contentType/>
  <cp:contentStatus/>
</cp:coreProperties>
</file>