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9120" activeTab="0"/>
  </bookViews>
  <sheets>
    <sheet name="Table 5-8M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<sst xmlns="http://schemas.openxmlformats.org/spreadsheetml/2006/main" count="13" uniqueCount="13">
  <si>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</si>
  <si>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t>1980</t>
  </si>
  <si>
    <t>1990</t>
  </si>
  <si>
    <t>2000</t>
  </si>
  <si>
    <r>
      <t>Key:</t>
    </r>
    <r>
      <rPr>
        <sz val="9"/>
        <rFont val="Arial"/>
        <family val="2"/>
      </rPr>
      <t xml:space="preserve">  R = revised</t>
    </r>
  </si>
  <si>
    <r>
      <t>Source: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2005), table VM-1 and similar tables in earlier editions. </t>
    </r>
  </si>
  <si>
    <t>Vehicle-Kilometers (millions)</t>
  </si>
  <si>
    <t>Fuel consumed (million liters)</t>
  </si>
  <si>
    <t>Average kilometers traveled per vehicle</t>
  </si>
  <si>
    <t>Average kilometers traveled per liter</t>
  </si>
  <si>
    <t>Average fuel consumed per vehicle (liter)</t>
  </si>
  <si>
    <t>Table 5-8M.  Single-Unit 2-Axle 6-Tire or More Truck Fuel Consumption and Travel</t>
  </si>
  <si>
    <r>
      <t>Note:</t>
    </r>
    <r>
      <rPr>
        <sz val="9"/>
        <rFont val="Arial"/>
        <family val="2"/>
      </rPr>
      <t xml:space="preserve"> 1 mile = 1.61 kilometers; 1 gallon = 3.8 liters.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</si>
</sst>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&quot;$&quot;#,##0"/>
    <numFmt numFmtId="171" formatCode="[$-409]h:mm:ss\ AM/PM"/>
    <numFmt numFmtId="172" formatCode="00000"/>
    <numFmt numFmtId="173" formatCode="&quot;(R)&quot;\ #,##0;&quot;(R) -&quot;#,##0;&quot;(R) &quot;\ 0"/>
    <numFmt numFmtId="174" formatCode="#,##0.0_);[Red]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&quot;\ #,##0.00;&quot;(R) -&quot;#,##0.00;&quot;(R) &quot;\ 0.00"/>
    <numFmt numFmtId="180" formatCode="&quot;(R)&quot;\ #,##0.0;&quot;(R) -&quot;#,##0.0;&quot;(R) &quot;\ 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5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49" fontId="1" fillId="0" borderId="5" xfId="31" applyNumberFormat="1" applyFont="1" applyFill="1" applyBorder="1" applyAlignment="1">
      <alignment horizontal="right"/>
      <protection/>
    </xf>
    <xf numFmtId="0" fontId="1" fillId="0" borderId="6" xfId="31" applyFont="1" applyFill="1" applyBorder="1" applyAlignment="1">
      <alignment horizontal="right"/>
      <protection/>
    </xf>
    <xf numFmtId="173" fontId="0" fillId="0" borderId="0" xfId="31" applyNumberFormat="1" applyFont="1" applyFill="1" applyAlignment="1">
      <alignment horizontal="right"/>
      <protection/>
    </xf>
    <xf numFmtId="180" fontId="0" fillId="0" borderId="0" xfId="31" applyNumberFormat="1" applyFont="1" applyFill="1" applyAlignment="1">
      <alignment horizontal="right"/>
      <protection/>
    </xf>
    <xf numFmtId="167" fontId="0" fillId="0" borderId="0" xfId="31" applyNumberFormat="1" applyFont="1" applyFill="1" applyAlignment="1">
      <alignment horizontal="right"/>
      <protection/>
    </xf>
    <xf numFmtId="173" fontId="0" fillId="0" borderId="4" xfId="31" applyNumberFormat="1" applyFont="1" applyFill="1" applyBorder="1" applyAlignment="1">
      <alignment horizontal="right"/>
      <protection/>
    </xf>
    <xf numFmtId="3" fontId="0" fillId="0" borderId="4" xfId="31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7.57421875" style="1" customWidth="1"/>
    <col min="2" max="4" width="9.7109375" style="1" customWidth="1"/>
    <col min="5" max="5" width="10.8515625" style="1" customWidth="1"/>
    <col min="6" max="16384" width="9.140625" style="1" customWidth="1"/>
  </cols>
  <sheetData>
    <row r="1" spans="1:5" ht="17.25" customHeight="1">
      <c r="A1" s="22" t="s">
        <v>11</v>
      </c>
      <c r="B1" s="23"/>
      <c r="C1" s="23"/>
      <c r="D1" s="23"/>
      <c r="E1" s="23"/>
    </row>
    <row r="2" spans="1:4" ht="15.75" thickBot="1">
      <c r="A2" s="7"/>
      <c r="B2" s="7"/>
      <c r="C2" s="7"/>
      <c r="D2" s="7"/>
    </row>
    <row r="3" spans="1:6" s="4" customFormat="1" ht="12.75">
      <c r="A3" s="9"/>
      <c r="B3" s="14" t="s">
        <v>1</v>
      </c>
      <c r="C3" s="14" t="s">
        <v>2</v>
      </c>
      <c r="D3" s="14" t="s">
        <v>3</v>
      </c>
      <c r="E3" s="15">
        <v>2003</v>
      </c>
      <c r="F3" s="15">
        <v>2004</v>
      </c>
    </row>
    <row r="4" spans="1:6" ht="12.75">
      <c r="A4" s="10" t="s">
        <v>0</v>
      </c>
      <c r="B4" s="11">
        <v>4373.784</v>
      </c>
      <c r="C4" s="11">
        <v>4486.981</v>
      </c>
      <c r="D4" s="11">
        <v>5926</v>
      </c>
      <c r="E4" s="16">
        <v>5848.523</v>
      </c>
      <c r="F4" s="2">
        <v>6161.028</v>
      </c>
    </row>
    <row r="5" spans="1:6" ht="12.75">
      <c r="A5" s="10" t="s">
        <v>6</v>
      </c>
      <c r="B5" s="11">
        <f>39813*1.609344</f>
        <v>64072.81267200001</v>
      </c>
      <c r="C5" s="11">
        <f>51901*1.609344</f>
        <v>83526.562944</v>
      </c>
      <c r="D5" s="11">
        <f>70500*1.609344</f>
        <v>113458.75200000001</v>
      </c>
      <c r="E5" s="16">
        <f>77757*1.609344</f>
        <v>125137.761408</v>
      </c>
      <c r="F5" s="2">
        <f>81107*1.609344</f>
        <v>130529.063808</v>
      </c>
    </row>
    <row r="6" spans="1:6" ht="12.75">
      <c r="A6" s="10" t="s">
        <v>7</v>
      </c>
      <c r="B6" s="11">
        <f>6923*3.7854118</f>
        <v>26206.405891399998</v>
      </c>
      <c r="C6" s="11">
        <f>8357*3.7854118</f>
        <v>31634.6864126</v>
      </c>
      <c r="D6" s="11">
        <f>9563*3.7854118</f>
        <v>36199.8930434</v>
      </c>
      <c r="E6" s="16">
        <f>8880.461*3.7854118</f>
        <v>33616.2018588398</v>
      </c>
      <c r="F6" s="2">
        <f>9263.051*3.7854118</f>
        <v>35064.4625594018</v>
      </c>
    </row>
    <row r="7" spans="1:6" ht="12.75">
      <c r="A7" s="10" t="s">
        <v>8</v>
      </c>
      <c r="B7" s="11">
        <f>B5/B4*1000</f>
        <v>14649.285989431579</v>
      </c>
      <c r="C7" s="11">
        <f>C5/C4*1000</f>
        <v>18615.314605522068</v>
      </c>
      <c r="D7" s="11">
        <f>D5/D4*1000</f>
        <v>19145.925075936553</v>
      </c>
      <c r="E7" s="16">
        <f>E5/E4*1000</f>
        <v>21396.472478265026</v>
      </c>
      <c r="F7" s="2">
        <f>F5/F4*1000</f>
        <v>21186.24745870332</v>
      </c>
    </row>
    <row r="8" spans="1:6" ht="12.75">
      <c r="A8" s="10" t="s">
        <v>9</v>
      </c>
      <c r="B8" s="12">
        <f>B5/B6</f>
        <v>2.4449294167815054</v>
      </c>
      <c r="C8" s="12">
        <f>C5/C6</f>
        <v>2.6403474292298226</v>
      </c>
      <c r="D8" s="12">
        <f>D5/D6</f>
        <v>3.134228928908007</v>
      </c>
      <c r="E8" s="17">
        <f>E5/E6</f>
        <v>3.722543133619763</v>
      </c>
      <c r="F8" s="18">
        <f>F5/F6</f>
        <v>3.7225456853038628</v>
      </c>
    </row>
    <row r="9" spans="1:6" ht="13.5" thickBot="1">
      <c r="A9" s="8" t="s">
        <v>10</v>
      </c>
      <c r="B9" s="13">
        <f>B6/B4*1000</f>
        <v>5991.700982810307</v>
      </c>
      <c r="C9" s="13">
        <f>C6/C4*1000</f>
        <v>7050.327695303368</v>
      </c>
      <c r="D9" s="13">
        <f>D6/D4*1000</f>
        <v>6108.655592878839</v>
      </c>
      <c r="E9" s="19">
        <f>E6/E4*1000</f>
        <v>5747.810491441993</v>
      </c>
      <c r="F9" s="20">
        <f>F6/F4*1000</f>
        <v>5691.333095613556</v>
      </c>
    </row>
    <row r="10" spans="1:3" ht="12.75" customHeight="1">
      <c r="A10" s="5" t="s">
        <v>4</v>
      </c>
      <c r="B10" s="5"/>
      <c r="C10" s="3"/>
    </row>
    <row r="11" spans="1:3" ht="12.75" customHeight="1">
      <c r="A11" s="5"/>
      <c r="B11" s="5"/>
      <c r="C11" s="3"/>
    </row>
    <row r="12" spans="1:3" ht="12.75" customHeight="1">
      <c r="A12" s="21" t="s">
        <v>12</v>
      </c>
      <c r="B12" s="5"/>
      <c r="C12" s="3"/>
    </row>
    <row r="13" spans="1:3" ht="12.75">
      <c r="A13" s="6"/>
      <c r="B13" s="5"/>
      <c r="C13" s="3"/>
    </row>
    <row r="14" spans="1:6" ht="24.75" customHeight="1">
      <c r="A14" s="24" t="s">
        <v>5</v>
      </c>
      <c r="B14" s="24"/>
      <c r="C14" s="24"/>
      <c r="D14" s="24"/>
      <c r="E14" s="24"/>
      <c r="F14" s="24"/>
    </row>
    <row r="15" spans="2:3" ht="12.75">
      <c r="B15" s="2"/>
      <c r="C15" s="2"/>
    </row>
    <row r="16" spans="2:3" ht="12.75">
      <c r="B16" s="2"/>
      <c r="C16" s="2"/>
    </row>
  </sheetData>
  <mergeCells count="2">
    <mergeCell ref="A1:E1"/>
    <mergeCell ref="A14:F14"/>
  </mergeCells>
  <printOptions horizontalCentered="1"/>
  <pageMargins left="1" right="1" top="1" bottom="1" header="0.5" footer="0.5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2006-01-27T16:07:28Z</cp:lastPrinted>
  <dcterms:created xsi:type="dcterms:W3CDTF">1999-02-12T20:23:24Z</dcterms:created>
  <dcterms:modified xsi:type="dcterms:W3CDTF">2006-11-07T19:30:19Z</dcterms:modified>
  <cp:category/>
  <cp:version/>
  <cp:contentType/>
  <cp:contentStatus/>
</cp:coreProperties>
</file>