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 2-7" sheetId="1" r:id="rId1"/>
  </sheets>
  <definedNames>
    <definedName name="_xlnm.Print_Area" localSheetId="0">'Table 2-7'!$A$1:$D$20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<sst xmlns="http://schemas.openxmlformats.org/spreadsheetml/2006/main" count="20" uniqueCount="18">
  <si>
    <t>State</t>
  </si>
  <si>
    <t>Alaska</t>
  </si>
  <si>
    <t>Idaho</t>
  </si>
  <si>
    <t>Maine</t>
  </si>
  <si>
    <t>Michigan</t>
  </si>
  <si>
    <t>Minnesota</t>
  </si>
  <si>
    <t>Montana</t>
  </si>
  <si>
    <t>New York</t>
  </si>
  <si>
    <t>North Dakota</t>
  </si>
  <si>
    <t>Vermont</t>
  </si>
  <si>
    <t>Washington</t>
  </si>
  <si>
    <t>N</t>
  </si>
  <si>
    <t>Total U.S. - Canada border</t>
  </si>
  <si>
    <r>
      <t>Note:</t>
    </r>
    <r>
      <rPr>
        <sz val="9"/>
        <rFont val="Arial"/>
        <family val="2"/>
      </rPr>
      <t xml:space="preserve">  Full or empty rail containers entering the U.S.  The data include containers moving as in-bond shipments.</t>
    </r>
  </si>
  <si>
    <r>
      <t>Source:</t>
    </r>
    <r>
      <rPr>
        <sz val="9"/>
        <rFont val="Arial"/>
        <family val="2"/>
      </rPr>
      <t xml:space="preserve">  U.S. Department of Transportation, Bureau of Transportation Statistics, special tabulation 2005, based on data from U.S. Customs Service, Mission Support Services, Office of Field Operations, Operations Management Database.</t>
    </r>
  </si>
  <si>
    <t>Table 2-7.  Incoming Rail Container Crossings by State, U.S.-Canadian Border</t>
  </si>
  <si>
    <t>NA</t>
  </si>
  <si>
    <r>
      <t xml:space="preserve">Key:  </t>
    </r>
    <r>
      <rPr>
        <sz val="9"/>
        <rFont val="Arial"/>
        <family val="2"/>
      </rPr>
      <t>N = not applicable; NA = not available.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</si>
</sst>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;&quot;(R) -&quot;#,##0;&quot;(R) &quot;\ 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7.00390625" style="4" customWidth="1"/>
    <col min="2" max="2" width="12.57421875" style="4" customWidth="1"/>
    <col min="3" max="4" width="11.7109375" style="4" customWidth="1"/>
    <col min="5" max="16384" width="9.140625" style="4" customWidth="1"/>
  </cols>
  <sheetData>
    <row r="1" spans="1:4" ht="32.25" customHeight="1">
      <c r="A1" s="24" t="s">
        <v>15</v>
      </c>
      <c r="B1" s="25"/>
      <c r="C1" s="25"/>
      <c r="D1" s="25"/>
    </row>
    <row r="2" spans="1:4" ht="13.5" customHeight="1" thickBot="1">
      <c r="A2" s="1"/>
      <c r="B2" s="2"/>
      <c r="C2" s="2"/>
      <c r="D2" s="11"/>
    </row>
    <row r="3" spans="1:4" ht="12.75">
      <c r="A3" s="13" t="s">
        <v>0</v>
      </c>
      <c r="B3" s="12">
        <v>1998</v>
      </c>
      <c r="C3" s="12">
        <v>2000</v>
      </c>
      <c r="D3" s="12">
        <v>2004</v>
      </c>
    </row>
    <row r="4" spans="1:7" ht="12.75">
      <c r="A4" s="14" t="s">
        <v>1</v>
      </c>
      <c r="B4" s="15" t="s">
        <v>11</v>
      </c>
      <c r="C4" s="16" t="s">
        <v>11</v>
      </c>
      <c r="D4" s="22" t="s">
        <v>11</v>
      </c>
      <c r="E4" s="5"/>
      <c r="F4" s="5"/>
      <c r="G4" s="5"/>
    </row>
    <row r="5" spans="1:7" ht="12.75">
      <c r="A5" s="14" t="s">
        <v>2</v>
      </c>
      <c r="B5" s="16">
        <v>37579</v>
      </c>
      <c r="C5" s="17">
        <v>50240</v>
      </c>
      <c r="D5" s="22">
        <f>71759+6374</f>
        <v>78133</v>
      </c>
      <c r="E5" s="3"/>
      <c r="F5" s="7"/>
      <c r="G5" s="6"/>
    </row>
    <row r="6" spans="1:7" ht="12.75">
      <c r="A6" s="14" t="s">
        <v>3</v>
      </c>
      <c r="B6" s="16">
        <v>46882</v>
      </c>
      <c r="C6" s="17">
        <v>60358</v>
      </c>
      <c r="D6" s="22">
        <f>21660+22639</f>
        <v>44299</v>
      </c>
      <c r="E6" s="3"/>
      <c r="F6" s="7"/>
      <c r="G6" s="6"/>
    </row>
    <row r="7" spans="1:7" ht="12.75">
      <c r="A7" s="14" t="s">
        <v>4</v>
      </c>
      <c r="B7" s="16">
        <v>587317</v>
      </c>
      <c r="C7" s="17">
        <v>679747</v>
      </c>
      <c r="D7" s="22">
        <f>191389+560211</f>
        <v>751600</v>
      </c>
      <c r="E7" s="3"/>
      <c r="F7" s="7"/>
      <c r="G7" s="6"/>
    </row>
    <row r="8" spans="1:7" ht="12.75">
      <c r="A8" s="14" t="s">
        <v>5</v>
      </c>
      <c r="B8" s="16">
        <v>215899</v>
      </c>
      <c r="C8" s="17">
        <v>250943</v>
      </c>
      <c r="D8" s="22">
        <f>59888+273769</f>
        <v>333657</v>
      </c>
      <c r="E8" s="3"/>
      <c r="F8" s="7"/>
      <c r="G8" s="6"/>
    </row>
    <row r="9" spans="1:7" ht="12.75">
      <c r="A9" s="14" t="s">
        <v>6</v>
      </c>
      <c r="B9" s="16">
        <v>23729</v>
      </c>
      <c r="C9" s="17">
        <v>25255</v>
      </c>
      <c r="D9" s="22">
        <f>9655+30341</f>
        <v>39996</v>
      </c>
      <c r="E9" s="3"/>
      <c r="F9" s="7"/>
      <c r="G9" s="6"/>
    </row>
    <row r="10" spans="1:7" ht="12.75">
      <c r="A10" s="14" t="s">
        <v>7</v>
      </c>
      <c r="B10" s="16">
        <v>140422</v>
      </c>
      <c r="C10" s="17">
        <v>257155</v>
      </c>
      <c r="D10" s="22">
        <f>58272+217840</f>
        <v>276112</v>
      </c>
      <c r="E10" s="3"/>
      <c r="F10" s="7"/>
      <c r="G10" s="6"/>
    </row>
    <row r="11" spans="1:7" ht="12.75">
      <c r="A11" s="14" t="s">
        <v>8</v>
      </c>
      <c r="B11" s="20" t="s">
        <v>16</v>
      </c>
      <c r="C11" s="17">
        <v>154698</v>
      </c>
      <c r="D11" s="22">
        <f>76679+148605</f>
        <v>225284</v>
      </c>
      <c r="E11" s="3"/>
      <c r="F11" s="7"/>
      <c r="G11" s="6"/>
    </row>
    <row r="12" spans="1:7" ht="12.75">
      <c r="A12" s="14" t="s">
        <v>9</v>
      </c>
      <c r="B12" s="16">
        <v>43551</v>
      </c>
      <c r="C12" s="17">
        <v>51069</v>
      </c>
      <c r="D12" s="22">
        <f>12150+44614</f>
        <v>56764</v>
      </c>
      <c r="E12" s="3"/>
      <c r="F12" s="7"/>
      <c r="G12" s="6"/>
    </row>
    <row r="13" spans="1:7" ht="12.75">
      <c r="A13" s="14" t="s">
        <v>10</v>
      </c>
      <c r="B13" s="16">
        <v>82828</v>
      </c>
      <c r="C13" s="17">
        <v>65372</v>
      </c>
      <c r="D13" s="23">
        <f>114856+30208</f>
        <v>145064</v>
      </c>
      <c r="E13" s="3"/>
      <c r="F13" s="7"/>
      <c r="G13" s="6"/>
    </row>
    <row r="14" spans="1:4" ht="13.5" thickBot="1">
      <c r="A14" s="18" t="s">
        <v>12</v>
      </c>
      <c r="B14" s="19">
        <f>SUM(B5:B13)</f>
        <v>1178207</v>
      </c>
      <c r="C14" s="19">
        <f>SUM(C5:C13)</f>
        <v>1594837</v>
      </c>
      <c r="D14" s="21">
        <f>SUM(D5:D13)</f>
        <v>1950909</v>
      </c>
    </row>
    <row r="15" spans="1:4" ht="12.75">
      <c r="A15" s="26" t="s">
        <v>17</v>
      </c>
      <c r="B15" s="27"/>
      <c r="C15" s="27"/>
      <c r="D15" s="27"/>
    </row>
    <row r="16" spans="1:3" ht="12.75">
      <c r="A16" s="8"/>
      <c r="B16" s="9"/>
      <c r="C16" s="10"/>
    </row>
    <row r="17" spans="1:4" ht="24.75" customHeight="1">
      <c r="A17" s="28" t="s">
        <v>13</v>
      </c>
      <c r="B17" s="25"/>
      <c r="C17" s="25"/>
      <c r="D17" s="25"/>
    </row>
    <row r="18" spans="1:3" ht="12.75">
      <c r="A18" s="8"/>
      <c r="B18" s="9"/>
      <c r="C18" s="10"/>
    </row>
    <row r="19" spans="1:4" ht="36.75" customHeight="1">
      <c r="A19" s="28" t="s">
        <v>14</v>
      </c>
      <c r="B19" s="25"/>
      <c r="C19" s="25"/>
      <c r="D19" s="25"/>
    </row>
  </sheetData>
  <mergeCells count="4">
    <mergeCell ref="A1:D1"/>
    <mergeCell ref="A15:D15"/>
    <mergeCell ref="A17:D17"/>
    <mergeCell ref="A19:D19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2005-09-27T15:02:24Z</cp:lastPrinted>
  <dcterms:created xsi:type="dcterms:W3CDTF">2004-06-14T16:15:39Z</dcterms:created>
  <dcterms:modified xsi:type="dcterms:W3CDTF">2005-11-10T16:59:15Z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738917875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